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a.jarusauskaite\Desktop\MANO PIRKIMAI\VERTINIMAI\RŠL-4118 K1 Laboratorinės priemonės\SUTARTYS\MEDIQ LIETUVA\"/>
    </mc:Choice>
  </mc:AlternateContent>
  <xr:revisionPtr revIDLastSave="0" documentId="13_ncr:1_{E5FF159F-AEDE-4B24-A34A-7DF64E01CD61}" xr6:coauthVersionLast="47" xr6:coauthVersionMax="47" xr10:uidLastSave="{00000000-0000-0000-0000-000000000000}"/>
  <bookViews>
    <workbookView xWindow="-108" yWindow="-108" windowWidth="23256" windowHeight="12456" xr2:uid="{00000000-000D-0000-FFFF-FFFF00000000}"/>
  </bookViews>
  <sheets>
    <sheet name="Pasiūlymas" sheetId="1" r:id="rId1"/>
    <sheet name="Bendrieji reikalavimai"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8" i="1" l="1"/>
  <c r="F45" i="1"/>
  <c r="F47" i="1" s="1"/>
  <c r="F48" i="1" s="1"/>
  <c r="F49" i="1" s="1"/>
  <c r="G36" i="1"/>
  <c r="F33" i="1"/>
  <c r="F35" i="1" s="1"/>
  <c r="F36" i="1" s="1"/>
  <c r="F37" i="1" s="1"/>
  <c r="G24" i="1"/>
  <c r="F21" i="1"/>
  <c r="G23" i="1" s="1"/>
  <c r="G35" i="1" l="1"/>
  <c r="F23" i="1"/>
  <c r="F24" i="1" s="1"/>
  <c r="F25" i="1" s="1"/>
  <c r="G47" i="1"/>
</calcChain>
</file>

<file path=xl/sharedStrings.xml><?xml version="1.0" encoding="utf-8"?>
<sst xmlns="http://schemas.openxmlformats.org/spreadsheetml/2006/main" count="90" uniqueCount="58">
  <si>
    <t>LABORATORINĖS PRIEMONĖS</t>
  </si>
  <si>
    <t>Kam:</t>
  </si>
  <si>
    <t>Viešoji įstaiga CPO LT</t>
  </si>
  <si>
    <t>Data:</t>
  </si>
  <si>
    <t>Nr.:</t>
  </si>
  <si>
    <t>Vieta:</t>
  </si>
  <si>
    <t>Tiekėjo pavadinimas / Ūkio subjektų grupės nariai:</t>
  </si>
  <si>
    <t>1. DALIS</t>
  </si>
  <si>
    <t>PASTERO PIPETĖS 3 ML NESTERILIOS</t>
  </si>
  <si>
    <t>Tiekėjo pasiūlymas:</t>
  </si>
  <si>
    <t>Nr.</t>
  </si>
  <si>
    <t>Pavadinimas</t>
  </si>
  <si>
    <t>Kiekis</t>
  </si>
  <si>
    <t>Mato vienetas</t>
  </si>
  <si>
    <t>Kaina be PVM, Eur</t>
  </si>
  <si>
    <t>Suma be PVM, Eur</t>
  </si>
  <si>
    <t>Gamintojas, modelis</t>
  </si>
  <si>
    <t>Gamintojo techninės charakteristikos ir atitikimo techniniams reikalavimams patvirtinimas su nuoroda į kartu su pasiūlymu pateikto dokumento puslapį. Pildo tiekėjas↓</t>
  </si>
  <si>
    <t>vnt.</t>
  </si>
  <si>
    <t>Suma be PVM</t>
  </si>
  <si>
    <t>Taikomas PVM dydis (%)</t>
  </si>
  <si>
    <t>PVM suma</t>
  </si>
  <si>
    <t>Suma su PVM</t>
  </si>
  <si>
    <t>18. DALIS</t>
  </si>
  <si>
    <t>PLASTIKINIAI MĖGINTUVĖLIAI IŠ POLISTIRENO AR LYGIAVERTĖS MEDŽIAGOS 10 ML</t>
  </si>
  <si>
    <t>18.</t>
  </si>
  <si>
    <t>Plastikiniai mėgintuvėliai iš polistireno ar lygiavertės medžiagos 10 ml</t>
  </si>
  <si>
    <t>18.1.</t>
  </si>
  <si>
    <t>18.1.1.</t>
  </si>
  <si>
    <t>sterilūs, su sandariai užsisukančiais ar užsispaudžiančiais kamšteliais</t>
  </si>
  <si>
    <t>31. DALIS</t>
  </si>
  <si>
    <t>STERILIOS PETRI LĖKŠTELĖS 90-92X14-14,2 MM SU VENTILIACIJA</t>
  </si>
  <si>
    <t>31.</t>
  </si>
  <si>
    <t>Sterilios Petri lėkštelės 90-92x14-14,2 mm su ventiliacija</t>
  </si>
  <si>
    <t>31.1.</t>
  </si>
  <si>
    <t>31.1.1.</t>
  </si>
  <si>
    <t>36. DALIS</t>
  </si>
  <si>
    <t xml:space="preserve">VIENKARTINĖS PLASTIKINĖS PLOKŠTELĖS KRAUJO GRUPIŲ NUSTATYMUI </t>
  </si>
  <si>
    <t>36.</t>
  </si>
  <si>
    <t xml:space="preserve">Vienkartinės plastikinės plokštelės kraujo grupių nustatymui </t>
  </si>
  <si>
    <t>36.1.</t>
  </si>
  <si>
    <t>duobutė</t>
  </si>
  <si>
    <t>36.1.1.</t>
  </si>
  <si>
    <t>po 5 duobutes agliutinacijai vienoje eilėje, ne mažiau 20 duobučių vienoje plokštelėje</t>
  </si>
  <si>
    <t>PIRKIMO SĄLYGŲ 1 PRIEDO TĘSINYS "SIŪLOMI ĮKAINIAI IR TECHNINĖ SPECIFIKACIJA"</t>
  </si>
  <si>
    <t>Bendrieji techninės specifikacijos reikalavimai</t>
  </si>
  <si>
    <t xml:space="preserve">1. . Kartu su pasiūlymu privaloma pateikti dokumentus, įrodančius siūlomos prekės atitikimą visiems reikalavimams, nurodytiems kiekviename pirkimo dokumentų techninės specifikacijos punkte, t. y. tiekėjas privalo pateikti siūlomų prekių gamintojo katalogus/ bukletus/ brošiūras, kuriuose būtų siūlomos prekės vaizdas (nuotraukos, brėžiniai ar pan.) su išsamiu siūlomų prekių techninių charakteristikų aprašymu – prekės pavadinimu, modeliu (jei yra), gamintoju, kilmės šalimi, techninėmis charakteristikomis pagal techninės specifikacijos reikalavimus, prekių kodais (jei taikoma) bei visa informacija, pagrindžiančia prekės atitikimą techninei specifikacijai originalo ir lietuvių kalba. Siūlomų prekių gamintojo kataloguose/ bukletuose/ brošiūrose ir prekės aprašyme privaloma grafiškai nurodyti (t. y. pastebimai pažymėti – spalvotai paženklinti, ir/ar nurodyti rodyklėmis, ir/ar pabraukti) konkrečias teikiamų dokumentų vietas, kur aprašomos reikalaujamų techninių charakteristikų reikšmės bei įrašyti, kurį techninės specifikacijos reikalaujamo techninio parametro punktą jos atitinka.      </t>
  </si>
  <si>
    <t>2. Tiekėjai kartu su pasiūlymu privalo pateikti  paskelbtosios (notifikuotos) įstaigos išduotų galiojančių  CE sertifikatų arba siūlomų prekių gamintojų CE atitikties deklaracijų, arba lygiaverčių dokumentų, patvirtinančių, kad siūloma prekė atitinka 2017-04-05 Europos parlamento ir Tarybos reglamente 2017/745 dėl medicinos priemonių nustatytus reikalavimus (jei pateikiama deklaracija atitinkanti reglamentą 93/42/EEB, kartu privaloma pateikti rašytinį susitarimą tarp gamintojo ir notifikuojančios įstaigos), skaitmenines kopijas originalo ir anglų arba lietuvių kalba. CPO LT, kilus neaiškumams dėl minėtų dokumentų, pateiktų anglų kalba, atitikties nustatytiems reikalavimams, pasilieka teisę prašyti dokumentų vertimo į lietuvių kalbą. Kilus įtarimų dėl pateikto dokumento vertimo kokybės ir (ar) jo atitikties dokumento originalo turiniui, pirkimo vykdytojas pasilieka teisę reikalauti pateikti vertėjo parašu ir vertimų biuro antspaudu (jei turi) patvirtintą šio dokumento vertimą. Vėliau šis dokumentas teikiamas vykdant sutartį su pirma prekių siunta.</t>
  </si>
  <si>
    <t>4. Jei iš pirkimo dokumentuose pateiktų duomenų būtų galima daryti prielaidą apie konkrečius pirkimo objekto modelius ar tiekimo šaltinius, konkrečius procesus,
 būdingus konkretaus tiekėjo tiekiamoms prekėms ar teikiamoms paslaugoms, ar prekių ženklus, patentus, tipus, konkrečią kilmę ar gamybą, standartus, sertifikatus ar
 techninius liudijimus, laikoma, kad jie yra tik orientaciniai ir tiekėjai gali siūlyti lygiaverčius. Lygiavertiškumo įrodymas yra tiekėjo pareiga.</t>
  </si>
  <si>
    <r>
      <t xml:space="preserve">3. Prekių pavyzdžių teikimas:
3.1.  Galimai ekonomiškai naudingiausią pasiūlymą pateikęs tiekėjas, Viešųjų pirkimų komisijai (toliau – Komisijai) CVP IS priemonėmis pareikalavus, turės neatlygintinai pateikti šioje techninėje specifikacijoje nurodytų prekių pavyzdžius (toje (tose) pirkimo dalyse, kuriai (-ioms) tiekėjas pateikė pasiūlymą (-us)). Prekių pavyzdžių nereikalaujama pateikti kartu su pasiūlymu. 
3.2. Prekių pavyzdžių pateikimo terminas – 5 darbo dienos nuo Komisijos prašymo CVP IS priemonėmis išsiuntimo dienos. Pavyzdžių pristatymo terminas, tiekėjo prašymu, gali būti pratęstas 1 kartą papildomam 3 darbo dienų laikotarpiui. Prekių pavyzdžių pristatymo </t>
    </r>
    <r>
      <rPr>
        <u/>
        <sz val="11"/>
        <color theme="1"/>
        <rFont val="Calibri"/>
        <family val="2"/>
        <scheme val="minor"/>
      </rPr>
      <t>adresas: VšĮ Respublikinės Šiaulių ligoninė,  V. Kudirkos g. 99, Šiauliai.</t>
    </r>
    <r>
      <rPr>
        <sz val="11"/>
        <color theme="1"/>
        <rFont val="Calibri"/>
        <family val="2"/>
        <scheme val="minor"/>
      </rPr>
      <t xml:space="preserve">
3.3.  Kiekvienos prekės pavyzdžio teikiama po 1 vnt. Prekių pavyzdžiai teikiami  originaliose gamintojo pakuotėse. Pristatomo prekės pavyzdžio pakuotė ir (ar) prekės pavyzdys turi būti pažymėti etiketėmis su užrašu „Prekės pavyzdys teikiamas viešajam pirkimui  </t>
    </r>
    <r>
      <rPr>
        <b/>
        <i/>
        <sz val="11"/>
        <color theme="1"/>
        <rFont val="Calibri"/>
        <family val="2"/>
        <scheme val="minor"/>
      </rPr>
      <t>„Laboratorinės priemonės</t>
    </r>
    <r>
      <rPr>
        <sz val="11"/>
        <color theme="1"/>
        <rFont val="Calibri"/>
        <family val="2"/>
        <scheme val="minor"/>
      </rPr>
      <t>“, [X] pirkimo daliai (dalies numerį nurodo tiekėjas)“, turi būti patvirtintas tiekėjo parašu, taip pat nurodoma: pateikimo data, pateikiamų prekės pakuočių/pavyzdžių skaičius. Ši etiketė su nurodytu užrašu turi būti prisegta, priklijuota ar kitaip pritvirtinta prie pateikiamos prekės pavyzdžio pakuotės ir (ar) prekės pavyzdžio. Jei prekė susideda iš komplektuojančių dalių, visos dalys, pristačius prekės pavyzdžius, turi būti surinktos taip, kad prekę galima būtų naudoti pagal paskirtį.
3.4. Pavyzdžio vertinimas - savybės nustatomos apžiūrint prekę, tiriant atitinkamais prietaisais (jei taikoma).Prekių pavyzdžių pateikimo išlaidas dengia tiekėjas. Prekių pavyzdžių pateikimo ir atsiėmimo išlaidas dengia tiekėjai. Perkančioji organizacija neprisiima prekių pavyzdžių atsitiktinio sugadinimo ar sunaikinimo išlaidų.
3.5. Laimėjusio tiekėjo, su kuriuo bus sudaryta viešojo pirkimo sutartis, pateikti prekių pavyzdžiai negrąžinami ir bus naudojami kaip etalonai, priimant pagal viešojo pirkimo sutartį tiekiamas prekes.</t>
    </r>
  </si>
  <si>
    <t>25-124</t>
  </si>
  <si>
    <t>Vilnius</t>
  </si>
  <si>
    <t>UAB Mediq Lietuva</t>
  </si>
  <si>
    <t>LP Italiana, Mėgnt.10ml 16x99mm PS LP*111018 100vnt</t>
  </si>
  <si>
    <t>Plastikiniai mėgintuvėliai iš polistireno ar lygiavertės medžiagos 10 ml, sterilūs, su sandariai užsisukančiais ar užsispaudžiančiais kamšteliais</t>
  </si>
  <si>
    <t>FL Medical, 29082 Petri lėkštelės 90x14,2mm steril. 3-vent /FLM/ N20</t>
  </si>
  <si>
    <t>Hydrex, Plokštelė kraujo gr. 5x12duobučių HXSB12 N100</t>
  </si>
  <si>
    <t>Vienkartinės plastikinės plokštelės kraujo grupių nustatymui, po 5 duobutes agliutinacijai vienoje eilėje, 60 duobučių vienoje plokštelėje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</si>
</sst>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u/>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bgColor rgb="FFBFBFBF"/>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40">
    <xf numFmtId="0" fontId="0" fillId="0" borderId="0" xfId="0"/>
    <xf numFmtId="0" fontId="3" fillId="2" borderId="0" xfId="0" applyFont="1" applyFill="1"/>
    <xf numFmtId="0" fontId="4" fillId="2" borderId="0" xfId="0" applyFont="1" applyFill="1"/>
    <xf numFmtId="0" fontId="3" fillId="2" borderId="1" xfId="0" applyFont="1" applyFill="1" applyBorder="1" applyAlignment="1">
      <alignment horizontal="left"/>
    </xf>
    <xf numFmtId="0" fontId="3" fillId="2" borderId="0" xfId="0" applyFont="1" applyFill="1" applyAlignment="1">
      <alignment horizontal="center" vertical="center"/>
    </xf>
    <xf numFmtId="0" fontId="3" fillId="2" borderId="0" xfId="0" applyFont="1" applyFill="1" applyAlignment="1">
      <alignment wrapText="1"/>
    </xf>
    <xf numFmtId="0" fontId="4" fillId="3" borderId="0" xfId="0" applyFont="1" applyFill="1"/>
    <xf numFmtId="0" fontId="3" fillId="3" borderId="0" xfId="0" applyFont="1" applyFill="1"/>
    <xf numFmtId="0" fontId="4" fillId="3" borderId="9" xfId="0" applyFont="1" applyFill="1" applyBorder="1"/>
    <xf numFmtId="0" fontId="3" fillId="3" borderId="9" xfId="0" applyFont="1" applyFill="1" applyBorder="1"/>
    <xf numFmtId="0" fontId="3" fillId="5" borderId="9" xfId="0" applyFont="1" applyFill="1" applyBorder="1" applyProtection="1">
      <protection locked="0"/>
    </xf>
    <xf numFmtId="0" fontId="4" fillId="3" borderId="9" xfId="0" applyFont="1" applyFill="1" applyBorder="1" applyAlignment="1">
      <alignment wrapText="1"/>
    </xf>
    <xf numFmtId="0" fontId="3" fillId="3" borderId="9" xfId="0" applyFont="1" applyFill="1" applyBorder="1" applyAlignment="1">
      <alignment wrapText="1"/>
    </xf>
    <xf numFmtId="0" fontId="3" fillId="4" borderId="9" xfId="0" applyFont="1" applyFill="1" applyBorder="1" applyAlignment="1" applyProtection="1">
      <alignment wrapText="1"/>
      <protection locked="0"/>
    </xf>
    <xf numFmtId="0" fontId="4" fillId="2" borderId="0" xfId="0" applyFont="1" applyFill="1" applyAlignment="1">
      <alignment wrapText="1"/>
    </xf>
    <xf numFmtId="0" fontId="4" fillId="2" borderId="0" xfId="0" applyFont="1" applyFill="1" applyAlignment="1">
      <alignment horizontal="center" wrapText="1"/>
    </xf>
    <xf numFmtId="0" fontId="4" fillId="3" borderId="0" xfId="0" applyFont="1" applyFill="1" applyAlignment="1">
      <alignment wrapText="1"/>
    </xf>
    <xf numFmtId="0" fontId="4" fillId="3" borderId="9" xfId="0" applyFont="1" applyFill="1" applyBorder="1" applyAlignment="1">
      <alignment horizontal="center" vertical="center"/>
    </xf>
    <xf numFmtId="0" fontId="4" fillId="3" borderId="9" xfId="0" applyFont="1" applyFill="1" applyBorder="1" applyAlignment="1">
      <alignment horizontal="center" vertical="center" wrapText="1"/>
    </xf>
    <xf numFmtId="0" fontId="3" fillId="2" borderId="0" xfId="0" applyFont="1" applyFill="1" applyAlignment="1">
      <alignment horizontal="left"/>
    </xf>
    <xf numFmtId="0" fontId="2" fillId="2" borderId="0" xfId="0" applyFont="1" applyFill="1" applyAlignment="1">
      <alignment wrapText="1"/>
    </xf>
    <xf numFmtId="14" fontId="3" fillId="4" borderId="1" xfId="0" applyNumberFormat="1" applyFont="1" applyFill="1" applyBorder="1" applyAlignment="1" applyProtection="1">
      <alignment horizontal="left" wrapText="1"/>
      <protection locked="0"/>
    </xf>
    <xf numFmtId="0" fontId="2" fillId="4" borderId="1" xfId="0" applyFont="1" applyFill="1" applyBorder="1" applyAlignment="1" applyProtection="1">
      <alignment horizontal="left" wrapText="1"/>
      <protection locked="0"/>
    </xf>
    <xf numFmtId="0" fontId="2" fillId="4" borderId="9" xfId="0" applyFont="1" applyFill="1" applyBorder="1" applyAlignment="1" applyProtection="1">
      <alignment wrapText="1"/>
      <protection locked="0"/>
    </xf>
    <xf numFmtId="0" fontId="2" fillId="3" borderId="9" xfId="0" applyFont="1" applyFill="1" applyBorder="1" applyAlignment="1">
      <alignment wrapText="1"/>
    </xf>
    <xf numFmtId="0" fontId="2" fillId="6" borderId="9" xfId="0" applyFont="1" applyFill="1" applyBorder="1" applyAlignment="1">
      <alignment wrapText="1"/>
    </xf>
    <xf numFmtId="2" fontId="3" fillId="3" borderId="9" xfId="0" applyNumberFormat="1" applyFont="1" applyFill="1" applyBorder="1"/>
    <xf numFmtId="2" fontId="4" fillId="3" borderId="9" xfId="0" applyNumberFormat="1" applyFont="1" applyFill="1" applyBorder="1"/>
    <xf numFmtId="0" fontId="3" fillId="6" borderId="9" xfId="0" applyFont="1" applyFill="1" applyBorder="1" applyAlignment="1">
      <alignment vertical="top" wrapText="1"/>
    </xf>
    <xf numFmtId="0" fontId="3" fillId="2" borderId="1" xfId="0" applyFont="1" applyFill="1" applyBorder="1" applyAlignment="1">
      <alignment horizontal="left"/>
    </xf>
    <xf numFmtId="0" fontId="0" fillId="0" borderId="7" xfId="0" applyBorder="1" applyAlignment="1">
      <alignment horizontal="left"/>
    </xf>
    <xf numFmtId="0" fontId="2" fillId="4" borderId="1" xfId="0" applyFont="1" applyFill="1" applyBorder="1" applyAlignment="1" applyProtection="1">
      <alignment horizontal="left"/>
      <protection locked="0"/>
    </xf>
    <xf numFmtId="0" fontId="0" fillId="0" borderId="8" xfId="0" applyBorder="1" applyAlignment="1" applyProtection="1">
      <alignment horizontal="left"/>
      <protection locked="0"/>
    </xf>
    <xf numFmtId="0" fontId="0" fillId="0" borderId="7" xfId="0" applyBorder="1" applyAlignment="1" applyProtection="1">
      <alignment horizontal="left"/>
      <protection locked="0"/>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2" fillId="0" borderId="5"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49"/>
  <sheetViews>
    <sheetView tabSelected="1" topLeftCell="A31" zoomScale="80" zoomScaleNormal="80" workbookViewId="0">
      <selection activeCell="A51" sqref="A51:XFD283"/>
    </sheetView>
  </sheetViews>
  <sheetFormatPr defaultColWidth="10.796875" defaultRowHeight="14.4" x14ac:dyDescent="0.3"/>
  <cols>
    <col min="1" max="1" width="8.19921875" style="1" customWidth="1"/>
    <col min="2" max="2" width="34.296875" style="5" customWidth="1"/>
    <col min="3" max="3" width="11" style="1" customWidth="1"/>
    <col min="4" max="4" width="9.69921875" style="5" customWidth="1"/>
    <col min="5" max="5" width="16.796875" style="1" customWidth="1"/>
    <col min="6" max="6" width="16.69921875" style="1" customWidth="1"/>
    <col min="7" max="7" width="31.59765625" style="1" customWidth="1"/>
    <col min="8" max="8" width="52.09765625" style="5" customWidth="1"/>
    <col min="9" max="15" width="25" style="1" customWidth="1"/>
    <col min="16" max="16" width="10.796875" style="1" customWidth="1"/>
    <col min="17" max="16384" width="10.796875" style="1"/>
  </cols>
  <sheetData>
    <row r="2" spans="1:6" x14ac:dyDescent="0.3">
      <c r="A2" s="6" t="s">
        <v>44</v>
      </c>
      <c r="B2" s="14"/>
    </row>
    <row r="3" spans="1:6" x14ac:dyDescent="0.3">
      <c r="B3" s="15"/>
    </row>
    <row r="4" spans="1:6" x14ac:dyDescent="0.3">
      <c r="A4" s="6" t="s">
        <v>0</v>
      </c>
      <c r="B4" s="14"/>
    </row>
    <row r="5" spans="1:6" x14ac:dyDescent="0.3">
      <c r="A5" s="2"/>
      <c r="B5" s="14"/>
    </row>
    <row r="6" spans="1:6" x14ac:dyDescent="0.3">
      <c r="A6" s="1" t="s">
        <v>1</v>
      </c>
      <c r="B6" s="16" t="s">
        <v>2</v>
      </c>
    </row>
    <row r="7" spans="1:6" x14ac:dyDescent="0.3">
      <c r="B7" s="14"/>
    </row>
    <row r="8" spans="1:6" x14ac:dyDescent="0.3">
      <c r="A8" s="3" t="s">
        <v>3</v>
      </c>
      <c r="B8" s="21">
        <v>45769</v>
      </c>
    </row>
    <row r="9" spans="1:6" x14ac:dyDescent="0.3">
      <c r="A9" s="3" t="s">
        <v>4</v>
      </c>
      <c r="B9" s="22" t="s">
        <v>50</v>
      </c>
    </row>
    <row r="10" spans="1:6" x14ac:dyDescent="0.3">
      <c r="A10" s="3" t="s">
        <v>5</v>
      </c>
      <c r="B10" s="22" t="s">
        <v>51</v>
      </c>
    </row>
    <row r="12" spans="1:6" s="19" customFormat="1" ht="15.6" x14ac:dyDescent="0.3">
      <c r="A12" s="29" t="s">
        <v>6</v>
      </c>
      <c r="B12" s="30"/>
      <c r="C12" s="31" t="s">
        <v>52</v>
      </c>
      <c r="D12" s="32"/>
      <c r="E12" s="32"/>
      <c r="F12" s="33"/>
    </row>
    <row r="13" spans="1:6" x14ac:dyDescent="0.3">
      <c r="A13" s="6" t="s">
        <v>7</v>
      </c>
      <c r="B13" s="16" t="s">
        <v>8</v>
      </c>
    </row>
    <row r="16" spans="1:6" ht="43.2" x14ac:dyDescent="0.3">
      <c r="A16" s="6" t="s">
        <v>23</v>
      </c>
      <c r="B16" s="16" t="s">
        <v>24</v>
      </c>
    </row>
    <row r="18" spans="1:8" x14ac:dyDescent="0.3">
      <c r="A18" s="6" t="s">
        <v>9</v>
      </c>
    </row>
    <row r="19" spans="1:8" s="4" customFormat="1" ht="43.2" x14ac:dyDescent="0.3">
      <c r="A19" s="17" t="s">
        <v>10</v>
      </c>
      <c r="B19" s="18" t="s">
        <v>11</v>
      </c>
      <c r="C19" s="17" t="s">
        <v>12</v>
      </c>
      <c r="D19" s="18" t="s">
        <v>13</v>
      </c>
      <c r="E19" s="17" t="s">
        <v>14</v>
      </c>
      <c r="F19" s="17" t="s">
        <v>15</v>
      </c>
      <c r="G19" s="17" t="s">
        <v>16</v>
      </c>
      <c r="H19" s="18" t="s">
        <v>17</v>
      </c>
    </row>
    <row r="20" spans="1:8" ht="28.8" x14ac:dyDescent="0.3">
      <c r="A20" s="8" t="s">
        <v>25</v>
      </c>
      <c r="B20" s="11" t="s">
        <v>26</v>
      </c>
      <c r="C20" s="9"/>
      <c r="D20" s="12"/>
      <c r="E20" s="9"/>
      <c r="F20" s="9"/>
      <c r="G20" s="9"/>
      <c r="H20" s="12"/>
    </row>
    <row r="21" spans="1:8" ht="28.8" x14ac:dyDescent="0.3">
      <c r="A21" s="9" t="s">
        <v>27</v>
      </c>
      <c r="B21" s="12" t="s">
        <v>26</v>
      </c>
      <c r="C21" s="9">
        <v>2400</v>
      </c>
      <c r="D21" s="12" t="s">
        <v>18</v>
      </c>
      <c r="E21" s="10">
        <v>6.2E-2</v>
      </c>
      <c r="F21" s="12">
        <f>IF(ISBLANK(E21),"", PRODUCT(C21,E21))</f>
        <v>148.80000000000001</v>
      </c>
      <c r="G21" s="23" t="s">
        <v>53</v>
      </c>
      <c r="H21" s="12"/>
    </row>
    <row r="22" spans="1:8" ht="43.2" x14ac:dyDescent="0.3">
      <c r="A22" s="9" t="s">
        <v>28</v>
      </c>
      <c r="B22" s="24" t="s">
        <v>29</v>
      </c>
      <c r="C22" s="9"/>
      <c r="D22" s="12"/>
      <c r="E22" s="9"/>
      <c r="F22" s="12"/>
      <c r="G22" s="9"/>
      <c r="H22" s="25" t="s">
        <v>54</v>
      </c>
    </row>
    <row r="23" spans="1:8" x14ac:dyDescent="0.3">
      <c r="E23" s="8" t="s">
        <v>19</v>
      </c>
      <c r="F23" s="11">
        <f>IF((COUNT(C21:C22)&lt;&gt;COUNT(F21:F22)),"", ROUND(SUM(F21:F22),2))</f>
        <v>148.80000000000001</v>
      </c>
      <c r="G23" s="7" t="str">
        <f>IF((COUNT(C21:C22)&lt;&gt;COUNT(F21:F22)),"Neužpildytos visų objektų kainos", "")</f>
        <v/>
      </c>
    </row>
    <row r="24" spans="1:8" x14ac:dyDescent="0.3">
      <c r="C24" s="8" t="s">
        <v>20</v>
      </c>
      <c r="D24" s="13">
        <v>5</v>
      </c>
      <c r="E24" s="8" t="s">
        <v>21</v>
      </c>
      <c r="F24" s="11">
        <f>IF(OR(F23="",D24=""),"", ROUND(PRODUCT(D24,F23)/100,2))</f>
        <v>7.44</v>
      </c>
      <c r="G24" s="7" t="str">
        <f>IF(D24="", "Nurodykite taikomą PVM dydį", "")</f>
        <v/>
      </c>
    </row>
    <row r="25" spans="1:8" x14ac:dyDescent="0.3">
      <c r="E25" s="8" t="s">
        <v>22</v>
      </c>
      <c r="F25" s="11">
        <f>IF(ISBLANK(F24), "", ROUND(SUM(F23:F24),2))</f>
        <v>156.24</v>
      </c>
    </row>
    <row r="28" spans="1:8" ht="28.8" x14ac:dyDescent="0.3">
      <c r="A28" s="6" t="s">
        <v>30</v>
      </c>
      <c r="B28" s="16" t="s">
        <v>31</v>
      </c>
    </row>
    <row r="30" spans="1:8" x14ac:dyDescent="0.3">
      <c r="A30" s="6" t="s">
        <v>9</v>
      </c>
    </row>
    <row r="31" spans="1:8" s="4" customFormat="1" ht="43.2" x14ac:dyDescent="0.3">
      <c r="A31" s="17" t="s">
        <v>10</v>
      </c>
      <c r="B31" s="18" t="s">
        <v>11</v>
      </c>
      <c r="C31" s="17" t="s">
        <v>12</v>
      </c>
      <c r="D31" s="18" t="s">
        <v>13</v>
      </c>
      <c r="E31" s="17" t="s">
        <v>14</v>
      </c>
      <c r="F31" s="17" t="s">
        <v>15</v>
      </c>
      <c r="G31" s="17" t="s">
        <v>16</v>
      </c>
      <c r="H31" s="18" t="s">
        <v>17</v>
      </c>
    </row>
    <row r="32" spans="1:8" ht="28.8" x14ac:dyDescent="0.3">
      <c r="A32" s="8" t="s">
        <v>32</v>
      </c>
      <c r="B32" s="11" t="s">
        <v>33</v>
      </c>
      <c r="C32" s="9"/>
      <c r="D32" s="12"/>
      <c r="E32" s="9"/>
      <c r="F32" s="9"/>
      <c r="G32" s="9"/>
      <c r="H32" s="12"/>
    </row>
    <row r="33" spans="1:8" ht="28.8" x14ac:dyDescent="0.3">
      <c r="A33" s="9" t="s">
        <v>34</v>
      </c>
      <c r="B33" s="12" t="s">
        <v>33</v>
      </c>
      <c r="C33" s="9">
        <v>105000</v>
      </c>
      <c r="D33" s="12" t="s">
        <v>18</v>
      </c>
      <c r="E33" s="10">
        <v>7.3999999999999996E-2</v>
      </c>
      <c r="F33" s="26">
        <f>IF(ISBLANK(E33),"", PRODUCT(C33,E33))</f>
        <v>7770</v>
      </c>
      <c r="G33" s="23" t="s">
        <v>55</v>
      </c>
      <c r="H33" s="12"/>
    </row>
    <row r="34" spans="1:8" ht="28.8" x14ac:dyDescent="0.3">
      <c r="A34" s="9" t="s">
        <v>35</v>
      </c>
      <c r="B34" s="12" t="s">
        <v>33</v>
      </c>
      <c r="C34" s="9"/>
      <c r="D34" s="12"/>
      <c r="E34" s="9"/>
      <c r="F34" s="26"/>
      <c r="G34" s="9"/>
      <c r="H34" s="28" t="s">
        <v>33</v>
      </c>
    </row>
    <row r="35" spans="1:8" x14ac:dyDescent="0.3">
      <c r="E35" s="8" t="s">
        <v>19</v>
      </c>
      <c r="F35" s="27">
        <f>IF((COUNT(C33:C34)&lt;&gt;COUNT(F33:F34)),"", ROUND(SUM(F33:F34),2))</f>
        <v>7770</v>
      </c>
      <c r="G35" s="7" t="str">
        <f>IF((COUNT(C33:C34)&lt;&gt;COUNT(F33:F34)),"Neužpildytos visų objektų kainos", "")</f>
        <v/>
      </c>
    </row>
    <row r="36" spans="1:8" x14ac:dyDescent="0.3">
      <c r="C36" s="8" t="s">
        <v>20</v>
      </c>
      <c r="D36" s="13">
        <v>5</v>
      </c>
      <c r="E36" s="8" t="s">
        <v>21</v>
      </c>
      <c r="F36" s="27">
        <f>IF(OR(F35="",D36=""),"", ROUND(PRODUCT(D36,F35)/100,2))</f>
        <v>388.5</v>
      </c>
      <c r="G36" s="7" t="str">
        <f>IF(D36="", "Nurodykite taikomą PVM dydį", "")</f>
        <v/>
      </c>
    </row>
    <row r="37" spans="1:8" x14ac:dyDescent="0.3">
      <c r="E37" s="8" t="s">
        <v>22</v>
      </c>
      <c r="F37" s="27">
        <f>IF(ISBLANK(F36), "", ROUND(SUM(F35:F36),2))</f>
        <v>8158.5</v>
      </c>
    </row>
    <row r="40" spans="1:8" ht="28.8" x14ac:dyDescent="0.3">
      <c r="A40" s="6" t="s">
        <v>36</v>
      </c>
      <c r="B40" s="16" t="s">
        <v>37</v>
      </c>
    </row>
    <row r="42" spans="1:8" x14ac:dyDescent="0.3">
      <c r="A42" s="6" t="s">
        <v>9</v>
      </c>
    </row>
    <row r="43" spans="1:8" s="4" customFormat="1" ht="43.2" x14ac:dyDescent="0.3">
      <c r="A43" s="17" t="s">
        <v>10</v>
      </c>
      <c r="B43" s="18" t="s">
        <v>11</v>
      </c>
      <c r="C43" s="17" t="s">
        <v>12</v>
      </c>
      <c r="D43" s="18" t="s">
        <v>13</v>
      </c>
      <c r="E43" s="17" t="s">
        <v>14</v>
      </c>
      <c r="F43" s="17" t="s">
        <v>15</v>
      </c>
      <c r="G43" s="17" t="s">
        <v>16</v>
      </c>
      <c r="H43" s="18" t="s">
        <v>17</v>
      </c>
    </row>
    <row r="44" spans="1:8" ht="28.8" x14ac:dyDescent="0.3">
      <c r="A44" s="8" t="s">
        <v>38</v>
      </c>
      <c r="B44" s="11" t="s">
        <v>39</v>
      </c>
      <c r="C44" s="9"/>
      <c r="D44" s="12"/>
      <c r="E44" s="9"/>
      <c r="F44" s="9"/>
      <c r="G44" s="9"/>
      <c r="H44" s="12"/>
    </row>
    <row r="45" spans="1:8" ht="28.8" x14ac:dyDescent="0.3">
      <c r="A45" s="9" t="s">
        <v>40</v>
      </c>
      <c r="B45" s="12" t="s">
        <v>39</v>
      </c>
      <c r="C45" s="9">
        <v>600000</v>
      </c>
      <c r="D45" s="12" t="s">
        <v>41</v>
      </c>
      <c r="E45" s="10">
        <v>1.6E-2</v>
      </c>
      <c r="F45" s="26">
        <f>IF(ISBLANK(E45),"", PRODUCT(C45,E45))</f>
        <v>9600</v>
      </c>
      <c r="G45" s="23" t="s">
        <v>56</v>
      </c>
      <c r="H45" s="12"/>
    </row>
    <row r="46" spans="1:8" ht="43.2" x14ac:dyDescent="0.3">
      <c r="A46" s="9" t="s">
        <v>42</v>
      </c>
      <c r="B46" s="24" t="s">
        <v>43</v>
      </c>
      <c r="C46" s="9"/>
      <c r="D46" s="12"/>
      <c r="E46" s="9"/>
      <c r="F46" s="26"/>
      <c r="G46" s="9"/>
      <c r="H46" s="25" t="s">
        <v>57</v>
      </c>
    </row>
    <row r="47" spans="1:8" x14ac:dyDescent="0.3">
      <c r="E47" s="8" t="s">
        <v>19</v>
      </c>
      <c r="F47" s="27">
        <f>IF((COUNT(C45:C46)&lt;&gt;COUNT(F45:F46)),"", ROUND(SUM(F45:F46),2))</f>
        <v>9600</v>
      </c>
      <c r="G47" s="7" t="str">
        <f>IF((COUNT(C45:C46)&lt;&gt;COUNT(F45:F46)),"Neužpildytos visų objektų kainos", "")</f>
        <v/>
      </c>
    </row>
    <row r="48" spans="1:8" x14ac:dyDescent="0.3">
      <c r="C48" s="8" t="s">
        <v>20</v>
      </c>
      <c r="D48" s="13">
        <v>5</v>
      </c>
      <c r="E48" s="8" t="s">
        <v>21</v>
      </c>
      <c r="F48" s="27">
        <f>IF(OR(F47="",D48=""),"", ROUND(PRODUCT(D48,F47)/100,2))</f>
        <v>480</v>
      </c>
      <c r="G48" s="7" t="str">
        <f>IF(D48="", "Nurodykite taikomą PVM dydį", "")</f>
        <v/>
      </c>
    </row>
    <row r="49" spans="5:6" x14ac:dyDescent="0.3">
      <c r="E49" s="8" t="s">
        <v>22</v>
      </c>
      <c r="F49" s="27">
        <f>IF(ISBLANK(F48), "", ROUND(SUM(F47:F48),2))</f>
        <v>10080</v>
      </c>
    </row>
  </sheetData>
  <sheetProtection algorithmName="SHA-512" hashValue="cONSAj+Qh/rShBbelYwAdtD91lE/JoV9WhKWJZR3qMLKa8dkmCEX1GGZ893LmHsW5xkaOiFti0Ksi4BCb2KZLg==" saltValue="I88f0K21yLPp2nhseUL1Bw==" spinCount="100000" sheet="1" objects="1" scenarios="1"/>
  <mergeCells count="2">
    <mergeCell ref="A12:B12"/>
    <mergeCell ref="C12:F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5C027-1DDF-4869-98CA-2475547288DF}">
  <dimension ref="A1:L19"/>
  <sheetViews>
    <sheetView zoomScale="70" zoomScaleNormal="70" workbookViewId="0">
      <selection activeCell="A2" sqref="A2:L4"/>
    </sheetView>
  </sheetViews>
  <sheetFormatPr defaultRowHeight="15.6" x14ac:dyDescent="0.3"/>
  <cols>
    <col min="12" max="12" width="50.796875" customWidth="1"/>
  </cols>
  <sheetData>
    <row r="1" spans="1:12" s="20" customFormat="1" ht="39.75" customHeight="1" x14ac:dyDescent="0.3">
      <c r="A1" s="34" t="s">
        <v>45</v>
      </c>
      <c r="B1" s="35"/>
      <c r="C1" s="35"/>
      <c r="D1" s="35"/>
      <c r="E1" s="35"/>
      <c r="F1" s="35"/>
      <c r="G1" s="35"/>
      <c r="H1" s="35"/>
      <c r="I1" s="35"/>
      <c r="J1" s="35"/>
      <c r="K1" s="35"/>
      <c r="L1" s="36"/>
    </row>
    <row r="2" spans="1:12" s="20" customFormat="1" ht="42" customHeight="1" x14ac:dyDescent="0.3">
      <c r="A2" s="37" t="s">
        <v>46</v>
      </c>
      <c r="B2" s="38"/>
      <c r="C2" s="38"/>
      <c r="D2" s="38"/>
      <c r="E2" s="38"/>
      <c r="F2" s="38"/>
      <c r="G2" s="38"/>
      <c r="H2" s="38"/>
      <c r="I2" s="38"/>
      <c r="J2" s="38"/>
      <c r="K2" s="38"/>
      <c r="L2" s="39"/>
    </row>
    <row r="3" spans="1:12" s="20" customFormat="1" ht="35.25" customHeight="1" x14ac:dyDescent="0.3">
      <c r="A3" s="37"/>
      <c r="B3" s="38"/>
      <c r="C3" s="38"/>
      <c r="D3" s="38"/>
      <c r="E3" s="38"/>
      <c r="F3" s="38"/>
      <c r="G3" s="38"/>
      <c r="H3" s="38"/>
      <c r="I3" s="38"/>
      <c r="J3" s="38"/>
      <c r="K3" s="38"/>
      <c r="L3" s="39"/>
    </row>
    <row r="4" spans="1:12" s="20" customFormat="1" ht="41.25" customHeight="1" x14ac:dyDescent="0.3">
      <c r="A4" s="37"/>
      <c r="B4" s="38"/>
      <c r="C4" s="38"/>
      <c r="D4" s="38"/>
      <c r="E4" s="38"/>
      <c r="F4" s="38"/>
      <c r="G4" s="38"/>
      <c r="H4" s="38"/>
      <c r="I4" s="38"/>
      <c r="J4" s="38"/>
      <c r="K4" s="38"/>
      <c r="L4" s="39"/>
    </row>
    <row r="5" spans="1:12" s="20" customFormat="1" ht="56.25" customHeight="1" x14ac:dyDescent="0.3">
      <c r="A5" s="37" t="s">
        <v>47</v>
      </c>
      <c r="B5" s="38"/>
      <c r="C5" s="38"/>
      <c r="D5" s="38"/>
      <c r="E5" s="38"/>
      <c r="F5" s="38"/>
      <c r="G5" s="38"/>
      <c r="H5" s="38"/>
      <c r="I5" s="38"/>
      <c r="J5" s="38"/>
      <c r="K5" s="38"/>
      <c r="L5" s="39"/>
    </row>
    <row r="6" spans="1:12" s="20" customFormat="1" ht="52.5" customHeight="1" x14ac:dyDescent="0.3">
      <c r="A6" s="37"/>
      <c r="B6" s="38"/>
      <c r="C6" s="38"/>
      <c r="D6" s="38"/>
      <c r="E6" s="38"/>
      <c r="F6" s="38"/>
      <c r="G6" s="38"/>
      <c r="H6" s="38"/>
      <c r="I6" s="38"/>
      <c r="J6" s="38"/>
      <c r="K6" s="38"/>
      <c r="L6" s="39"/>
    </row>
    <row r="7" spans="1:12" s="20" customFormat="1" ht="45" customHeight="1" x14ac:dyDescent="0.3">
      <c r="A7" s="37" t="s">
        <v>49</v>
      </c>
      <c r="B7" s="38"/>
      <c r="C7" s="38"/>
      <c r="D7" s="38"/>
      <c r="E7" s="38"/>
      <c r="F7" s="38"/>
      <c r="G7" s="38"/>
      <c r="H7" s="38"/>
      <c r="I7" s="38"/>
      <c r="J7" s="38"/>
      <c r="K7" s="38"/>
      <c r="L7" s="39"/>
    </row>
    <row r="8" spans="1:12" s="20" customFormat="1" ht="51" customHeight="1" x14ac:dyDescent="0.3">
      <c r="A8" s="37"/>
      <c r="B8" s="38"/>
      <c r="C8" s="38"/>
      <c r="D8" s="38"/>
      <c r="E8" s="38"/>
      <c r="F8" s="38"/>
      <c r="G8" s="38"/>
      <c r="H8" s="38"/>
      <c r="I8" s="38"/>
      <c r="J8" s="38"/>
      <c r="K8" s="38"/>
      <c r="L8" s="39"/>
    </row>
    <row r="9" spans="1:12" s="20" customFormat="1" ht="48" customHeight="1" x14ac:dyDescent="0.3">
      <c r="A9" s="37"/>
      <c r="B9" s="38"/>
      <c r="C9" s="38"/>
      <c r="D9" s="38"/>
      <c r="E9" s="38"/>
      <c r="F9" s="38"/>
      <c r="G9" s="38"/>
      <c r="H9" s="38"/>
      <c r="I9" s="38"/>
      <c r="J9" s="38"/>
      <c r="K9" s="38"/>
      <c r="L9" s="39"/>
    </row>
    <row r="10" spans="1:12" s="20" customFormat="1" ht="51" customHeight="1" x14ac:dyDescent="0.3">
      <c r="A10" s="37"/>
      <c r="B10" s="38"/>
      <c r="C10" s="38"/>
      <c r="D10" s="38"/>
      <c r="E10" s="38"/>
      <c r="F10" s="38"/>
      <c r="G10" s="38"/>
      <c r="H10" s="38"/>
      <c r="I10" s="38"/>
      <c r="J10" s="38"/>
      <c r="K10" s="38"/>
      <c r="L10" s="39"/>
    </row>
    <row r="11" spans="1:12" s="20" customFormat="1" ht="69.75" customHeight="1" x14ac:dyDescent="0.3">
      <c r="A11" s="37"/>
      <c r="B11" s="38"/>
      <c r="C11" s="38"/>
      <c r="D11" s="38"/>
      <c r="E11" s="38"/>
      <c r="F11" s="38"/>
      <c r="G11" s="38"/>
      <c r="H11" s="38"/>
      <c r="I11" s="38"/>
      <c r="J11" s="38"/>
      <c r="K11" s="38"/>
      <c r="L11" s="39"/>
    </row>
    <row r="12" spans="1:12" s="20" customFormat="1" ht="59.25" customHeight="1" x14ac:dyDescent="0.3">
      <c r="A12" s="37" t="s">
        <v>48</v>
      </c>
      <c r="B12" s="38"/>
      <c r="C12" s="38"/>
      <c r="D12" s="38"/>
      <c r="E12" s="38"/>
      <c r="F12" s="38"/>
      <c r="G12" s="38"/>
      <c r="H12" s="38"/>
      <c r="I12" s="38"/>
      <c r="J12" s="38"/>
      <c r="K12" s="38"/>
      <c r="L12" s="39"/>
    </row>
    <row r="13" spans="1:12" s="20" customFormat="1" ht="15.75" customHeight="1" x14ac:dyDescent="0.3"/>
    <row r="14" spans="1:12" s="20" customFormat="1" ht="14.4" x14ac:dyDescent="0.3"/>
    <row r="15" spans="1:12" s="20" customFormat="1" ht="14.4" x14ac:dyDescent="0.3"/>
    <row r="16" spans="1:12" s="20" customFormat="1" ht="14.4" x14ac:dyDescent="0.3"/>
    <row r="17" s="20" customFormat="1" ht="14.4" x14ac:dyDescent="0.3"/>
    <row r="18" s="20" customFormat="1" ht="14.4" x14ac:dyDescent="0.3"/>
    <row r="19" s="20" customFormat="1" ht="14.4" x14ac:dyDescent="0.3"/>
  </sheetData>
  <mergeCells count="5">
    <mergeCell ref="A1:L1"/>
    <mergeCell ref="A2:L4"/>
    <mergeCell ref="A5:L6"/>
    <mergeCell ref="A7:L11"/>
    <mergeCell ref="A12:L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D5BCD9EAB0A31D4191201CD959981207" ma:contentTypeVersion="17" ma:contentTypeDescription="Kurkite naują dokumentą." ma:contentTypeScope="" ma:versionID="7e03c66a6cfa283e0eb56a3d6979da92">
  <xsd:schema xmlns:xsd="http://www.w3.org/2001/XMLSchema" xmlns:xs="http://www.w3.org/2001/XMLSchema" xmlns:p="http://schemas.microsoft.com/office/2006/metadata/properties" xmlns:ns2="ff856186-e332-4a9e-90f2-8953a3f3f890" xmlns:ns3="0b6cc9a2-9a2a-4e7c-af8c-db12a48932a2" targetNamespace="http://schemas.microsoft.com/office/2006/metadata/properties" ma:root="true" ma:fieldsID="347089fc54bea23ab95c0e03bd37ae44" ns2:_="" ns3:_="">
    <xsd:import namespace="ff856186-e332-4a9e-90f2-8953a3f3f890"/>
    <xsd:import namespace="0b6cc9a2-9a2a-4e7c-af8c-db12a48932a2"/>
    <xsd:element name="properties">
      <xsd:complexType>
        <xsd:sequence>
          <xsd:element name="documentManagement">
            <xsd:complexType>
              <xsd:all>
                <xsd:element ref="ns2:LitCategory_Note" minOccurs="0"/>
                <xsd:element ref="ns2:TaxCatchAll" minOccurs="0"/>
                <xsd:element ref="ns2:LitTag_Note"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3:MediaServiceOCR" minOccurs="0"/>
                <xsd:element ref="ns3:MediaServiceGenerationTime" minOccurs="0"/>
                <xsd:element ref="ns3:MediaServiceEventHashCode" minOccurs="0"/>
                <xsd:element ref="ns3:MediaLengthInSeconds"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f856186-e332-4a9e-90f2-8953a3f3f890" elementFormDefault="qualified">
    <xsd:import namespace="http://schemas.microsoft.com/office/2006/documentManagement/types"/>
    <xsd:import namespace="http://schemas.microsoft.com/office/infopath/2007/PartnerControls"/>
    <xsd:element name="LitCategory_Note" ma:index="9" nillable="true" ma:taxonomy="true" ma:internalName="LitCategory_Note" ma:taxonomyFieldName="LitCategory" ma:displayName="Categories" ma:fieldId="{39e012a4-b63e-4936-a4e9-2e0c2939ac1b}" ma:taxonomyMulti="true" ma:sspId="4f20d3f2-1344-4065-bc40-2709afae73f4" ma:termSetId="e9baec04-1676-49bd-86fb-b19af482ed41"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390748f4-af3b-42df-bd7b-92c63c2d5b9d}" ma:internalName="TaxCatchAll" ma:showField="CatchAllData" ma:web="ff856186-e332-4a9e-90f2-8953a3f3f890">
      <xsd:complexType>
        <xsd:complexContent>
          <xsd:extension base="dms:MultiChoiceLookup">
            <xsd:sequence>
              <xsd:element name="Value" type="dms:Lookup" maxOccurs="unbounded" minOccurs="0" nillable="true"/>
            </xsd:sequence>
          </xsd:extension>
        </xsd:complexContent>
      </xsd:complexType>
    </xsd:element>
    <xsd:element name="LitTag_Note" ma:index="12" nillable="true" ma:taxonomy="true" ma:internalName="LitTag_Note" ma:taxonomyFieldName="LitTag" ma:displayName="Tags" ma:fieldId="{21515f04-1c08-4b94-a6ed-630436679ed3}" ma:taxonomyMulti="true" ma:sspId="4f20d3f2-1344-4065-bc40-2709afae73f4" ma:termSetId="3323295f-c5fb-4a3c-9da1-539b374e286f" ma:anchorId="00000000-0000-0000-0000-000000000000"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b6cc9a2-9a2a-4e7c-af8c-db12a48932a2"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lcf76f155ced4ddcb4097134ff3c332f" ma:index="18" nillable="true" ma:taxonomy="true" ma:internalName="lcf76f155ced4ddcb4097134ff3c332f" ma:taxonomyFieldName="MediaServiceImageTags" ma:displayName="Vaizdų žymės" ma:readOnly="false" ma:fieldId="{5cf76f15-5ced-4ddc-b409-7134ff3c332f}" ma:taxonomyMulti="true" ma:sspId="4f20d3f2-1344-4065-bc40-2709afae73f4"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Location" ma:index="24"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itTag_Note xmlns="ff856186-e332-4a9e-90f2-8953a3f3f890">
      <Terms xmlns="http://schemas.microsoft.com/office/infopath/2007/PartnerControls"/>
    </LitTag_Note>
    <lcf76f155ced4ddcb4097134ff3c332f xmlns="0b6cc9a2-9a2a-4e7c-af8c-db12a48932a2">
      <Terms xmlns="http://schemas.microsoft.com/office/infopath/2007/PartnerControls"/>
    </lcf76f155ced4ddcb4097134ff3c332f>
    <LitCategory_Note xmlns="ff856186-e332-4a9e-90f2-8953a3f3f890">
      <Terms xmlns="http://schemas.microsoft.com/office/infopath/2007/PartnerControls"/>
    </LitCategory_Note>
    <TaxCatchAll xmlns="ff856186-e332-4a9e-90f2-8953a3f3f890" xsi:nil="true"/>
  </documentManagement>
</p:properties>
</file>

<file path=customXml/itemProps1.xml><?xml version="1.0" encoding="utf-8"?>
<ds:datastoreItem xmlns:ds="http://schemas.openxmlformats.org/officeDocument/2006/customXml" ds:itemID="{40BC055C-F1C7-4D25-8CBC-FB1DAB00CF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f856186-e332-4a9e-90f2-8953a3f3f890"/>
    <ds:schemaRef ds:uri="0b6cc9a2-9a2a-4e7c-af8c-db12a48932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7E2E2C5-3C34-4235-A727-49DAE71C23E9}">
  <ds:schemaRefs>
    <ds:schemaRef ds:uri="http://schemas.microsoft.com/sharepoint/v3/contenttype/forms"/>
  </ds:schemaRefs>
</ds:datastoreItem>
</file>

<file path=customXml/itemProps3.xml><?xml version="1.0" encoding="utf-8"?>
<ds:datastoreItem xmlns:ds="http://schemas.openxmlformats.org/officeDocument/2006/customXml" ds:itemID="{C80CD974-7DBB-42DE-BC1D-466B99B6EC43}">
  <ds:schemaRefs>
    <ds:schemaRef ds:uri="http://schemas.microsoft.com/office/2006/metadata/properties"/>
    <ds:schemaRef ds:uri="http://schemas.microsoft.com/office/infopath/2007/PartnerControls"/>
    <ds:schemaRef ds:uri="ff856186-e332-4a9e-90f2-8953a3f3f890"/>
    <ds:schemaRef ds:uri="0b6cc9a2-9a2a-4e7c-af8c-db12a48932a2"/>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Bendrieji reikalavimai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Agnė Jarušauskaitė</cp:lastModifiedBy>
  <dcterms:created xsi:type="dcterms:W3CDTF">2023-04-04T12:16:45Z</dcterms:created>
  <dcterms:modified xsi:type="dcterms:W3CDTF">2025-06-11T14:48:22Z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0x010100D5BCD9EAB0A31D4191201CD959981207</vt:lpwstr>
  </property>
  <property fmtid="{D5CDD505-2E9C-101B-9397-08002B2CF9AE}" pid="3" name="LitTag">
    <vt:lpwstr/>
  </property>
  <property fmtid="{D5CDD505-2E9C-101B-9397-08002B2CF9AE}" pid="4" name="LitCategory">
    <vt:lpwstr/>
  </property>
  <property fmtid="{D5CDD505-2E9C-101B-9397-08002B2CF9AE}" pid="5" name="MediaServiceImageTags">
    <vt:lpwstr/>
  </property>
</Properties>
</file>