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C:\Users\m.valakeviciute\Desktop\2025-07\!NEW\"/>
    </mc:Choice>
  </mc:AlternateContent>
  <xr:revisionPtr revIDLastSave="0" documentId="8_{EF59CF96-ABAD-4BC8-B49A-9CC3E54AADA4}" xr6:coauthVersionLast="47" xr6:coauthVersionMax="47" xr10:uidLastSave="{00000000-0000-0000-0000-000000000000}"/>
  <bookViews>
    <workbookView xWindow="-120" yWindow="-120" windowWidth="29040" windowHeight="15720" xr2:uid="{00000000-000D-0000-FFFF-FFFF00000000}"/>
  </bookViews>
  <sheets>
    <sheet name="Pasiūlymas" sheetId="1" r:id="rId1"/>
    <sheet name="Subtiekėjai ir priedai" sheetId="2" r:id="rId2"/>
    <sheet name="Specialieji reikalavimai"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3" i="1" l="1"/>
  <c r="F34" i="1"/>
  <c r="G52" i="1" s="1"/>
  <c r="G21" i="1"/>
  <c r="F52" i="1" l="1"/>
  <c r="F53" i="1" s="1"/>
  <c r="F54" i="1" s="1"/>
</calcChain>
</file>

<file path=xl/sharedStrings.xml><?xml version="1.0" encoding="utf-8"?>
<sst xmlns="http://schemas.openxmlformats.org/spreadsheetml/2006/main" count="162" uniqueCount="155">
  <si>
    <t>PIRKIMO SĄLYGŲ PRIEDAS "PASIŪLYMO FORMA"</t>
  </si>
  <si>
    <t>MEDICINOS ĮRANGA</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</si>
  <si>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</si>
  <si>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</si>
  <si>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</si>
  <si>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</si>
  <si>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</si>
  <si>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</si>
  <si>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</si>
  <si>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</si>
  <si>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</si>
  <si>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</si>
  <si>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</si>
  <si>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</si>
  <si>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</si>
  <si>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</si>
  <si>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</si>
  <si>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</si>
  <si>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</si>
  <si>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</si>
  <si>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</si>
  <si>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</si>
  <si>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</si>
  <si>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</si>
  <si>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</si>
  <si>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</si>
  <si>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</si>
  <si>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</si>
  <si>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</si>
  <si>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Kiekis</t>
  </si>
  <si>
    <t>Mato vienetas</t>
  </si>
  <si>
    <t>Kaina be PVM, Eur</t>
  </si>
  <si>
    <t>Suma be PVM, Eur</t>
  </si>
  <si>
    <t>Gamintojas, modelis</t>
  </si>
  <si>
    <t>Siūlomo parametro reikšmė su nuoroda į konkretų pasiūlymo puslapį, pateiktą dokumentą</t>
  </si>
  <si>
    <t>1.1.</t>
  </si>
  <si>
    <t>Artroskopinės įrangos komplektas su instrumentais</t>
  </si>
  <si>
    <t>komplektas.</t>
  </si>
  <si>
    <t>1.1.1.</t>
  </si>
  <si>
    <t>ARTROSKOPINĖ ĮRANGA:</t>
  </si>
  <si>
    <t>1.1.2.</t>
  </si>
  <si>
    <t>VEŽIMĖLIS ĮRANGAI, 1 vnt. Tinkantis video aparatūrai (videokameros kontroleriui, monitoriui) ir valdymo konsolėms sustatyti ir pervežti; Su ≥ 3 keičiamo aukščio lentynomis; Su videokameros galvos laikikliu; Su reguliuojama alkūne monitoriui; Su ≥ 4 antistatiniais ratukais, iš jų ≥ 2 fiksuojami (su stabdžiais); Su centriniu elektros jungikliu;</t>
  </si>
  <si>
    <t>1.1.3.</t>
  </si>
  <si>
    <t>VAIZDO KAMEROS GALVUTĖ -  1 vnt.; Ultra aukštos raiškos (UHD4) ≥ 1 lusto (CMOS arba CCD); Maksimali raiška: ≥ 3840 x 2160 taškų; Optinis arba skaitmeninis priartinimas ≥ 2,2 karto; Programuojami valdymo mygtukai: ≥2;</t>
  </si>
  <si>
    <t>1.1.4.</t>
  </si>
  <si>
    <t>VAIZDO KAMEROS VALDYMO ĮRENGINYS, 1 vnt.; Suderinamas su ultra aukštos raiškos (UHD4) vaizdo kameros galvutėmis; Raiška ≥ 3840 x 2160 taškų; Vaizdo signalo išvestys: ne prasčiau kaip DVI (arba HDMI) ≥ 1 vnt. arba SDI ≥ 1 vnt.; USB jungtys (vaizdo duomenų įrašymui, programinės įrangos atnaujinimui) ≥ 1 vnt.; Vaizdų arba nuotraukų įrašymas; Reguliuojamas ryškumas, priartinimas, spalvų nustatymas (arba baltos spalvos kalibravimo metodas);</t>
  </si>
  <si>
    <t>1.1.5.</t>
  </si>
  <si>
    <t>AUKŠTOS RAIŠKOS MONITORIUS, 1vnt.; Spalvoto vaizdo, ultra aukštos raiškos (UHD); Raiška ≥ 3840 x 2160 taškų; Ekrano įstrižainė ≥ 27 coliai; Ryškumas ≥ 450 cd/kv.m; Vaizdas vaizde (PIP) funkcija; Vaizdo formatas 16:9; Vaizdo signalo įvestys: ne prasčiau kaip DVI (arba HDMI), arba SDI; Vaizdo signalo išvestys: ne prasčiau kaip DVI (arba HDMI) arba SDI; Atsparus valymui ir/arba dezinfekcijai;</t>
  </si>
  <si>
    <t>1.1.6.</t>
  </si>
  <si>
    <t>ŠVIESOS ŠALTINIS KAIP ATSKIRAS ĮRENGINYS ARBA INTEGRUOTAS VAIZDO PROCESORIUJE, 1 vnt.; Šviesos diodų (LED) tipo arba lygiavertis; Šviesos diodų (LED) vidutinis tarnavimo laikas ≥ 30 000 valandų (arba periodinis lempos keitimas nėra privalomas); Reguliuojamas ryškumas (šviesos intensyvumas); Šviesolaidžių jungtys ≥ 3 konfigūracijų: Storz; Wolf; Olympus arba pateikiamas atitinkamas adapteris;</t>
  </si>
  <si>
    <t>1.1.7.</t>
  </si>
  <si>
    <t xml:space="preserve">ŠEIVERIO VALDYMO KONSOLĖ, 1 vnt.; Informacija apie instrumentų darbą pateikiama LCD lietimui jautriame ekrane ar ekranuose; Automatinis instrumento atpažinimas; Kojinis valdymo pedalas; </t>
  </si>
  <si>
    <t>1.1.8.</t>
  </si>
  <si>
    <t>ŠEIVERIO RANKENA, ne mažiau 2 vnt.; Rotacijos į priekį/atgal apsukos ≥ 8000 apsisukimų/min.; Galimybė pasirinkti ir išsaugoti greitį įvairiems režimams; Autoklavuojama; Rankena turi būti techniškai suderinama su šeiverio valdymo konsole;</t>
  </si>
  <si>
    <t>1.1.9.</t>
  </si>
  <si>
    <t xml:space="preserve">ŠVIESOLAIDIS, ne mažiau 2 vnt.; Ilgis ≥ 3 m; Skersmuo ≥ 3,5mm; Suderintas su optine dalimi; Autoklavuojamas; </t>
  </si>
  <si>
    <t>1.1.10.</t>
  </si>
  <si>
    <t>ARTROSKOPINĖ OPTIKA, ne mažiau 2 vnt.; Vaizdo kryptis 30± 0,2 laipsn.; Diametras 4 ± 0,2 mm; Darbinis ilgis ≥ 160 mm; Autoklavuojama; Komplektuojama su sterilizavimo konteineriu;</t>
  </si>
  <si>
    <t>1.1.11.</t>
  </si>
  <si>
    <t>ARTROSKOPO ĮMOVA, ne mažiau 2 vnt.; Su dviem vožtuvais padidintam vandens srautui (High Flow); Autoklavuojama;</t>
  </si>
  <si>
    <t>1.1.12.</t>
  </si>
  <si>
    <t>Tiesus artroskopinis kandiklis, ne mažau 3 vnt. Plotis 3,6 ± 1,0 mm;</t>
  </si>
  <si>
    <t>1.1.13.</t>
  </si>
  <si>
    <t>Artroskopinis kandiklis lenktas į kairę, ne mažau 3 vnt. Plotis 3,6 ± 1,0 mm;</t>
  </si>
  <si>
    <t>1.1.14.</t>
  </si>
  <si>
    <t>Artroskopinis kandiklis lenktas į dešinę, ne mažau 3 vnt. Plotis 3,6 ± 1,0 mm;</t>
  </si>
  <si>
    <t>1.1.15.</t>
  </si>
  <si>
    <t>Būtinas žymėjimas CE ženklu. Kartu su pasiūlymu privaloma pateikti žymėjimą CE ženklu liudijančio galiojančio dokumento (CE sertifikato arba gamintojo EB atitikties deklaracijos pagal Europos Parlamento ir Tarybos reglamentą (ES) 2017/745 dėl medicinos priemonių) kopiją originalo kalba kartu su vertimu į lietuvių kalbą;</t>
  </si>
  <si>
    <t>1.1.16.</t>
  </si>
  <si>
    <t>Garantinio aptarnavimo laikotarpis ≥ 24 mėn.;</t>
  </si>
  <si>
    <t>1.1.17.</t>
  </si>
  <si>
    <t>Įranga turi būti nauja. Pagaminta ne anksčiau negu 12 mėn. iki įrangos pristatymo dienos.;</t>
  </si>
  <si>
    <t>Suma be PVM</t>
  </si>
  <si>
    <t>Taikomas PVM dydis (%)</t>
  </si>
  <si>
    <t>PVM suma</t>
  </si>
  <si>
    <t>Suma su PVM</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</si>
  <si>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</si>
  <si>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</si>
  <si>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</si>
  <si>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</si>
  <si>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</si>
  <si>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</si>
  <si>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</si>
  <si>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</si>
  <si>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</si>
  <si>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</si>
  <si>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</si>
  <si>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</si>
  <si>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</si>
  <si>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</si>
  <si>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</si>
  <si>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</si>
  <si>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</si>
  <si>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</si>
  <si>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</si>
  <si>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</si>
  <si>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</si>
  <si>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</si>
  <si>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RŠL-4109-2 2025-03-28 17:00:46</t>
  </si>
  <si>
    <t>Įgaliojimas teikti ir pasirašyti pasiūlymą (jei taikoma)</t>
  </si>
  <si>
    <t>SPECIALIEJI REIKALAVIMAI:</t>
  </si>
  <si>
    <t>Kartu su pasiūlymu privaloma pateikti:                                                                                                                                                                                         1.	Pateikti siūlomos prekės atitikimą techniniams reikalavimams patvirtinančią prekės gamintojo techninę dokumentaciją (katalogai, brošiūros) ir/ar prekės gamintojo deklaracijas (jei gamintojo techninėje dokumentacijoje neišsamiai atsispindi siūlomos prekės atitikimas techninės specifikacijos reikalavimams) ar kitus lygiaverčius dokumentus, įrodančius siūlomos prekės atitikimą techniniams reikalavimams. Teikiami gamintojo dokumentai turi būti su tiekėjo atžymomis į siūlomos prekės atitikimą nustatytiems techniniams reikalavimams (spalvotai pažymėtos ir/ar nurodytos rodyklėmis, ir/ar pabrauktos konkrečios teikiamų dokumentų vietos, kur aprašomos reikalaujamų techninių charakteristikų reikšmės nurodant techninės specifikacijos punkto numerį) ir su vertimu į lietuvių kalbą (Pastaba: vertimas į lietuvių kalbą gali būti pateikiamas atskiru dokumentu). Kilus abejonėms dėl tiekėjo pateiktos gamintojo dokumentacijos ar deklaracijos autentiškumo, CPO LT tiekėjas turės pateikti gamintojo dokumentus, patvirtintus gamintojo vadovo ar jo įgalioto asmens (kartu su prekės aprašymu pateikiami gamintojo įgalioto atstovo atitinkamas teises įrodantys dokumentai) kvalifikuotu elektroniniu parašu.*
2.	Nuorodos į gamintojo interneto tinklalapį (jei toks yra), kuriame perkančiosios organizacijos vertintojai galėtų patikrinti teikiamų duomenų autentiškumą (nuorodos turi būti parašytos pateikiamuose kataloguose ar aprašymuose).
*kvalifikuotas elektroninis parašas priimamas šiomis sąlygomis:
a) tiekėjo dokumentams pateikti skirtos elektroninės priemonės sudaro galimybes techniškai tvarkyti reikalaujamą kvalifikuoto elektroninio parašo formatą, nustatytą Reglamento Nr. 910/2014 27 straipsnyje nurodytuose įgyvendinimo aktuose. Jeigu tiekėjo dokumentai pateikiami kitokiu elektroninio parašo formatu, į elektroninio parašo arba elektroninio dokumento laikmeną turi būti įtraukta informacija apie esamas patvirtinimo galimybes, kuriomis naudodamasi perkančioji organizacija turi galėti internetu, neatlygintinai ir asmenims, kuriems pateikiamų dokumentų kalba nėra gimtoji, suprantamu būdu patvirtinti gautą elektroninį parašą kaip kvalifikuotą elektroninį parašą;
b) jeigu tiekėjo dokumentai pasirašyti kvalifikuotu elektroniniu parašu, patvirtintu galiojančiu kvalifikuotu elektroninio parašo sertifikatu, kurį išdavė sertifikavimo paslaugų teikėjas, įtrauktas į patikimą sąrašą, sudarytą vadovaujantis Reglamento Nr. 910/2014 22 straipsnyje nurodytais įgyvendinimo aktais, jokie papildomi reikalavimai, kurie trukdytų naudoti tokius parašus, nekeliami.</t>
  </si>
  <si>
    <t>Jeigu apibūdinant pirkimo objektą techninėje specifikacijoje nurodytas konkretus modelis ar tiekimo šaltinis, konkretus procesas, būdingas konkretaus tiekėjo tiekiamoms prekėms ar teikiamoms paslaugoms, ar prekių ženklas, patentas, tipai, konkreti kilmė ar gamyba, sertifikatai, standartai, protokolai, turi būti laikoma, kad kiekviena tokia nuoroda yra pateikta su žodžiais „arba lygiavertis“. Tiekėjas, siūlantis lygiavertę prekę, privalo savo pasiūlyme patikimomis priemonėmis įrodyti, kad siūloma prekė yra lygiavertė ir atitinka techninėje specifikacijoje keliamus reikalavimus.</t>
  </si>
  <si>
    <t>Sutarties vykdymo metu kartu su prekėmis privaloma pateikti naudojimo instrukciją lietuvių ir anglų kalbomis.</t>
  </si>
  <si>
    <r>
      <t xml:space="preserve">Būtinas žymėjimas CE ženklu. </t>
    </r>
    <r>
      <rPr>
        <b/>
        <sz val="12"/>
        <color theme="1"/>
        <rFont val="Calibri"/>
        <family val="2"/>
        <scheme val="minor"/>
      </rPr>
      <t>Kartu su pasiūlymu</t>
    </r>
    <r>
      <rPr>
        <sz val="12"/>
        <color theme="1"/>
        <rFont val="Calibri"/>
        <family val="2"/>
        <scheme val="minor"/>
      </rPr>
      <t xml:space="preserve"> privaloma pateikti žymėjimą CE ženklu liudijančio galiojančio dokumento (CE sertifikato arba gamintojo EB atitikties deklaracijos pagal Europos Parlamento ir Tarybos reglamentą (ES) 2017/745 dėl medicinos priemonių) kopiją originalo kalba kartu su vertimu į lietuvių kalbą;</t>
    </r>
  </si>
  <si>
    <t>VEŽIMĖLIS ĮRANGAI, 1 vnt. 
1. Tinkantis video aparatūrai (videokameros kontroleriui, monitoriui) ir valdymo konsolėms sustatyti ir pervežti; Psl. 3
2. Su 3 keičiamo aukščio lentynomis; Psl. 3, 8
3. Su videokameros galvos laikikliu;  Psl. 3, 8
4. Su reguliuojama alkūne monitoriui;  Psl. 3, 9
5. Su 4 antistatiniais ratukais, iš jų 4 fiksuojami (su stabdžiais);  Psl. 3, 9
6. Su centriniu elektros jungikliu; Psl. 3, 8</t>
  </si>
  <si>
    <t>Gamintojas ITD-Cart (Vokietija)
Modelis: Cart</t>
  </si>
  <si>
    <t xml:space="preserve">Gamintojas:
Richard Wolf GmbH (Vokietija)
Modelis: Logic4K 55253011
</t>
  </si>
  <si>
    <t>VAIZDO KAMEROS VALDYMO ĮRENGINYS, 1 vnt.;
1. Suderinamas su ultra aukštos raiškos (UHD4 arba kitaip rašoma UHD 4K) vaizdo kameros galvutėmis; psl. 15 
2. Raiška 3840 x 2160 taškų; psl. 10
3. Vaizdo signalo išvestys: HDMI -  4 vnt. ir SDI - 2 vnt.; 
4. USB jungtys (vaizdo duomenų įrašymui, programinės įrangos atnaujinimui) 1 vnt.; psl. 10
5. Vaizdų arba nuotraukų ir video įrašymas;  psl. 10
6. Reguliuojamas ryškumas (atliekamas, pasukant ryškumo žiedą ant lęšio 5261504), priartinimas (pasukant priartinimo žiedą ant lęšio 5261504, atliekamas optinis priartinimas, o užprogramavus kameros mygtukus funkcija "Zoom", atliekamas skaitmeninis priartinimas), spalvų nustatymas - "Color adjustment" (ir baltos spalvos kalibravimas paspaudus AWB (auto white balance) mygtuką ant valdymo skydelio); psl. 14, 11, 10, 29</t>
  </si>
  <si>
    <t xml:space="preserve">Gamintojas:
Richard Wolf GmbH (Vokietija)
Modelis: 85525942
</t>
  </si>
  <si>
    <t>VAIZDO KAMEROS GALVUTĖ -  1 vnt.;
1.Ultra aukštos raiškos (UHD4 arba kitaip rašoma UHD 4K) 3 lustų (CMOS); psl. 13, 20 
2. Maksimali raiška: 3840 x 2160 taškų; psl. 19
3. Optinis priartinimas 2,25 karto (modelis 5261504); psl. 14, 21
4. Programuojami valdymo mygtukai: 2; psl. 13</t>
  </si>
  <si>
    <t>Richard Wolf GmbH (Vokietija)
ITD-cart (Vokietija)
Logic4K, Cart</t>
  </si>
  <si>
    <t>Gamintojas:
Richard Wolf GmbH (Vokietija)
Modelis: 
LED 1.2</t>
  </si>
  <si>
    <t>ŠVIESOS ŠALTINIS KAIP ATSKIRAS ĮRENGINYS, 1 vnt.;
1. Šviesos diodų (LED) tipo; psl. 35
2. Šviesos diodų (LED) vidutinis tarnavimo laikas 30 000 valandų; psl. 35
3. Reguliuojamas ryškumas (šviesos intensyvumas); psl. 34, 35
4. Šviesolaidžių jungtys 4 konfigūracijų: Storz; Wolf; Olympus, ACMI; psl. 34</t>
  </si>
  <si>
    <t>Gamintojas:
Richard Wolf GmbH (Vokietija)
Modelis: 
Power Speed AS1</t>
  </si>
  <si>
    <t>ŠEIVERIO VALDYMO KONSOLĖ, 1 vnt.;
1. Informacija apie instrumentų darbą pateikiama LCD lietimui jautriame ekrane; psl. 37
2. Automatinis instrumento atpažinimas; psl. 37, 46
3. Kojinis valdymo pedalas (2305100); Psl. 37, 38</t>
  </si>
  <si>
    <t>ŠEIVERIO RANKENA, 2 vnt.;
1. Rotacijos į priekį/atgal (pagal ir prieš laikrodžio rodyklę) apsukos 16.000 apsisukimų/min.; psl. 40, 49
2. Galimybė pasirinkti ir išsaugoti greitį įvairiems režimams (paspaudus ir palaikius ilgiau nei vieną sekundę) arba susikuriant atskirą profilį;  Psl. 49, 58, 59
3. Autoklavuojama; psl. 50, 52
4. Rankena yra techniškai suderinama su šeiverio valdymo konsole; Psl. 37</t>
  </si>
  <si>
    <t>Gamintojas:
Richard Wolf GmbH (Vokietija)
Modelis: 
 8995500031</t>
  </si>
  <si>
    <t>Gamintojas:
Richard Wolf GmbH (Vokietija)
Modelis: 
806635301</t>
  </si>
  <si>
    <t>ŠVIESOLAIDIS, 2 vnt.;
1. Ilgis 3 m; psl. 53
2. Skersmuo 3,5 mm; psl. 53
3. Suderintas su optine dalimi; psl. 53
4. Autoklavuojamas (visi Richard Wolf gaminiai, kurių modelis prasideda "8" yra autoklavuojami, t.y. sterilizuojami garais); psl. 55</t>
  </si>
  <si>
    <t xml:space="preserve">Gamintojas:
Richard Wolf GmbH (Vokietija)
Modelis: 
8880,543 </t>
  </si>
  <si>
    <t>ARTROSKOPINĖ OPTIKA, 2 vnt.;
1. Vaizdo kryptis 30 laipsn.; psl. 56
2. Diametras 4 mm; psl. 56
3. Darbinis ilgis 160 mm; psl. 56
4. Autoklavuojama; psl. 56
5. Komplektuojama su sterilizavimo konteineriu (38015); psl. 56</t>
  </si>
  <si>
    <t>Gamintojas:
Richard Wolf GmbH (Vokietija)
Modelis: 
 89121,1263</t>
  </si>
  <si>
    <t xml:space="preserve">ARTROSKOPO ĮMOVA, 2 vnt.; 
1. Su dviem vožtuvais padidintam vandens srautui (High Flow); Psl. 57
2. Autoklavuojama (visi Richard Wolf gaminiai, kurių modelis prasideda "8" yra autoklavuojami, t.y. sterilizuojami garais); Psl. 55
su obturatoriumi 89121.0540
</t>
  </si>
  <si>
    <t>Tiesus artroskopinis kandiklis, 3 vnt. Plotis 3,3 mm; psl. 60</t>
  </si>
  <si>
    <t>Artroskopinis kandiklis lenktas į kairę, 3 vnt. Plotis 3,3 mm; psl. 60</t>
  </si>
  <si>
    <t>Artroskopinis kandiklis lenktas į dešinę, 3 vnt. Plotis 3,3 mm; psl. 60</t>
  </si>
  <si>
    <t>Garantinio aptarnavimo laikotarpis 24 mėn.;</t>
  </si>
  <si>
    <t>Įranga nauja. Pagaminta ne anksčiau negu 12 mėn. iki įrangos pristatymo dienos.;</t>
  </si>
  <si>
    <t>Gamintojas:
Richard Wolf GmbH (Vokietija)
Modelis: 
89140,0105</t>
  </si>
  <si>
    <t>Gamintojas:
Richard Wolf GmbH (Vokietija)
Modelis: 
89140,0101</t>
  </si>
  <si>
    <t>Gamintojas:
Richard Wolf GmbH (Vokietija)
Modelis: 
89140,0103</t>
  </si>
  <si>
    <t>2025 05 13</t>
  </si>
  <si>
    <t>Vilnius</t>
  </si>
  <si>
    <t>UAB Salmeda</t>
  </si>
  <si>
    <t>P. Baublio g, 41, LT-08431 Vilnius</t>
  </si>
  <si>
    <t>LT235008610</t>
  </si>
  <si>
    <t xml:space="preserve">SEB bankas, a.s.  LT337044060001498542
Swedbankas a.s. LT597300010002438156
</t>
  </si>
  <si>
    <t>tel. 0 5 2729006, e-mail med@salmeda.lt</t>
  </si>
  <si>
    <t>-</t>
  </si>
  <si>
    <t>Administratorė / Buhalterė</t>
  </si>
  <si>
    <t>Giedrė Valienė</t>
  </si>
  <si>
    <t xml:space="preserve">Gamintojas:
Richard Wolf GmbH (Vokietija)
Modelis: LMD-X2705N
</t>
  </si>
  <si>
    <t>AUKŠTOS RAIŠKOS MONITORIUS, 1vnt.;
1. Spalvoto vaizdo, ultra aukštos raiškos (UHD - arba kitaip rašoma 4K); psl. 30, 31 
2. Raiška 3840 x 2160 taškų; psl. 31
3. Ekrano įstrižainė 27 coliai; psl. 31
4. Ryškumas 800 cd/kv.m; psl. 31
5. Vaizdas vaizde (PIP) funkcija; psl 30
6. Vaizdo formatas 16:9; psl. 31
7. Vaizdo signalo įvestys: HDMI ir DVI ir SDI; Vaizdo signalo išvestys:  DVI ir SDI; psl. 31
8. Plokščias paviršius pritaikytas ir atsparus valymui ir dezinfekcijai; psl. 33</t>
  </si>
  <si>
    <t>02 EBVPD_pdf
03 EBVPD_xml
04 RC Jungtine_pazyma</t>
  </si>
  <si>
    <t>05 WOLF CE sertifikatas EN - KONFIDENCIALU
06 WOLF CE sertifikatas LT - KONFIDENCIALU
07 WOLF MDC patvirtinimas del CE sertifikato galiojimo EN - KONFIDENCIALU</t>
  </si>
  <si>
    <t>08 WOLF MDC patvirtinimas del CE sertifikato galiojimo LT - KONFIDENCIALU
09 ITD CE sertifikatas EN - KONFIDENCIALU
10 ITD CE sertifikatas LT - KONFIDENCIALU</t>
  </si>
  <si>
    <t>11 Igaliojimas pateikti dokumentus
12 Deklaracija del Reglamento</t>
  </si>
  <si>
    <t>13 Katalogas - KONFIDENCIALU
14 Katalogas - NEKONFIDENCIALU</t>
  </si>
  <si>
    <t>Ne</t>
  </si>
  <si>
    <t>Taip
Ne</t>
  </si>
  <si>
    <t>Ne
Ne</t>
  </si>
  <si>
    <t>Taip
Taip
Taip</t>
  </si>
  <si>
    <t>Ne
Ne
Ne</t>
  </si>
  <si>
    <t>01 Pasiulymas ir technine specifikacija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</si>
</sst>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b/>
      <sz val="14"/>
      <color theme="1"/>
      <name val="Calibri"/>
      <family val="2"/>
      <scheme val="minor"/>
    </font>
    <font>
      <b/>
      <sz val="12"/>
      <color theme="1"/>
      <name val="Calibri"/>
      <family val="2"/>
      <scheme val="minor"/>
    </font>
    <font>
      <sz val="14"/>
      <color theme="1"/>
      <name val="Calibri"/>
      <family val="2"/>
      <scheme val="minor"/>
    </font>
    <font>
      <sz val="12"/>
      <name val="Calibri"/>
      <family val="2"/>
      <scheme val="minor"/>
    </font>
  </fonts>
  <fills count="10">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
      <patternFill patternType="solid">
        <fgColor theme="0" tint="-0.249977111117893"/>
        <bgColor rgb="FFFFFFFF"/>
      </patternFill>
    </fill>
    <fill>
      <patternFill patternType="solid">
        <fgColor theme="0" tint="-0.249977111117893"/>
        <bgColor rgb="FFBFBFBF"/>
      </patternFill>
    </fill>
    <fill>
      <patternFill patternType="solid">
        <fgColor theme="2" tint="-9.9978637043366805E-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style="thin">
        <color indexed="64"/>
      </left>
      <right/>
      <top style="thin">
        <color indexed="64"/>
      </top>
      <bottom style="thin">
        <color indexed="64"/>
      </bottom>
      <diagonal/>
    </border>
  </borders>
  <cellStyleXfs count="1">
    <xf numFmtId="0" fontId="0" fillId="0" borderId="0"/>
  </cellStyleXfs>
  <cellXfs count="103">
    <xf numFmtId="0" fontId="0" fillId="0" borderId="0" xfId="0"/>
    <xf numFmtId="0" fontId="6" fillId="2" borderId="0" xfId="0" applyFont="1" applyFill="1"/>
    <xf numFmtId="0" fontId="6" fillId="2" borderId="3" xfId="0" applyFont="1" applyFill="1" applyBorder="1"/>
    <xf numFmtId="0" fontId="6" fillId="2" borderId="4" xfId="0" applyFont="1" applyFill="1" applyBorder="1" applyAlignment="1">
      <alignment horizontal="center" vertical="center" wrapText="1"/>
    </xf>
    <xf numFmtId="0" fontId="6" fillId="2" borderId="6" xfId="0" applyFont="1" applyFill="1" applyBorder="1" applyAlignment="1">
      <alignment horizontal="center" wrapText="1"/>
    </xf>
    <xf numFmtId="0" fontId="6" fillId="2" borderId="0" xfId="0" applyFont="1" applyFill="1" applyAlignment="1">
      <alignment horizontal="center" vertical="center" wrapText="1"/>
    </xf>
    <xf numFmtId="0" fontId="6" fillId="2" borderId="0" xfId="0" applyFont="1" applyFill="1" applyAlignment="1">
      <alignment horizontal="center" vertical="center"/>
    </xf>
    <xf numFmtId="0" fontId="6" fillId="3" borderId="8" xfId="0" applyFont="1" applyFill="1" applyBorder="1" applyAlignment="1" applyProtection="1">
      <alignment horizontal="center" vertical="center"/>
      <protection locked="0"/>
    </xf>
    <xf numFmtId="0" fontId="6" fillId="3" borderId="11" xfId="0" applyFont="1" applyFill="1" applyBorder="1" applyAlignment="1" applyProtection="1">
      <alignment horizontal="center" vertical="center"/>
      <protection locked="0"/>
    </xf>
    <xf numFmtId="0" fontId="6" fillId="4" borderId="7" xfId="0" applyFont="1" applyFill="1" applyBorder="1" applyAlignment="1">
      <alignment horizontal="center" vertical="center" wrapText="1"/>
    </xf>
    <xf numFmtId="0" fontId="6" fillId="5" borderId="7" xfId="0" applyFont="1" applyFill="1" applyBorder="1" applyAlignment="1" applyProtection="1">
      <alignment horizontal="center" vertical="center" wrapText="1"/>
      <protection locked="0"/>
    </xf>
    <xf numFmtId="0" fontId="5" fillId="7" borderId="7" xfId="0" applyFont="1" applyFill="1" applyBorder="1" applyAlignment="1" applyProtection="1">
      <alignment horizontal="center" vertical="center" wrapText="1"/>
      <protection locked="0"/>
    </xf>
    <xf numFmtId="0" fontId="0" fillId="9" borderId="0" xfId="0" applyFill="1"/>
    <xf numFmtId="0" fontId="0" fillId="9" borderId="0" xfId="0" applyFill="1" applyAlignment="1">
      <alignment wrapText="1"/>
    </xf>
    <xf numFmtId="0" fontId="10" fillId="9" borderId="0" xfId="0" applyFont="1" applyFill="1"/>
    <xf numFmtId="0" fontId="11" fillId="9" borderId="0" xfId="0" applyFont="1" applyFill="1" applyAlignment="1">
      <alignment horizontal="center" wrapText="1"/>
    </xf>
    <xf numFmtId="0" fontId="12" fillId="0" borderId="0" xfId="0" applyFont="1" applyAlignment="1">
      <alignment horizontal="center" vertical="center"/>
    </xf>
    <xf numFmtId="0" fontId="13" fillId="0" borderId="0" xfId="0" applyFont="1" applyAlignment="1">
      <alignment vertical="top" wrapText="1"/>
    </xf>
    <xf numFmtId="0" fontId="0" fillId="0" borderId="0" xfId="0" applyAlignment="1">
      <alignment horizontal="center" vertical="center" wrapText="1"/>
    </xf>
    <xf numFmtId="0" fontId="0" fillId="0" borderId="0" xfId="0" applyAlignment="1">
      <alignment vertical="top" wrapText="1"/>
    </xf>
    <xf numFmtId="0" fontId="0" fillId="0" borderId="0" xfId="0" applyAlignment="1">
      <alignment horizontal="center" vertical="center"/>
    </xf>
    <xf numFmtId="0" fontId="0" fillId="0" borderId="0" xfId="0" applyAlignment="1">
      <alignment horizontal="center"/>
    </xf>
    <xf numFmtId="0" fontId="6" fillId="2" borderId="0" xfId="0" applyFont="1" applyFill="1" applyAlignment="1">
      <alignment vertical="top" wrapText="1"/>
    </xf>
    <xf numFmtId="0" fontId="6" fillId="4" borderId="21" xfId="0" applyFont="1" applyFill="1" applyBorder="1" applyAlignment="1">
      <alignment vertical="top" wrapText="1"/>
    </xf>
    <xf numFmtId="0" fontId="6" fillId="5" borderId="21" xfId="0" applyFont="1" applyFill="1" applyBorder="1" applyAlignment="1" applyProtection="1">
      <alignment vertical="top" wrapText="1"/>
      <protection locked="0"/>
    </xf>
    <xf numFmtId="0" fontId="7" fillId="4" borderId="0" xfId="0" applyFont="1" applyFill="1" applyAlignment="1">
      <alignment vertical="top"/>
    </xf>
    <xf numFmtId="0" fontId="7" fillId="2" borderId="0" xfId="0" applyFont="1" applyFill="1" applyAlignment="1">
      <alignment vertical="top"/>
    </xf>
    <xf numFmtId="0" fontId="6" fillId="2" borderId="0" xfId="0" applyFont="1" applyFill="1" applyAlignment="1">
      <alignment vertical="top"/>
    </xf>
    <xf numFmtId="0" fontId="7" fillId="2" borderId="0" xfId="0" applyFont="1" applyFill="1" applyAlignment="1">
      <alignment horizontal="center" vertical="top"/>
    </xf>
    <xf numFmtId="0" fontId="6" fillId="2" borderId="1" xfId="0" applyFont="1" applyFill="1" applyBorder="1" applyAlignment="1">
      <alignment horizontal="left" vertical="top"/>
    </xf>
    <xf numFmtId="0" fontId="6" fillId="5" borderId="1" xfId="0" applyFont="1" applyFill="1" applyBorder="1" applyAlignment="1" applyProtection="1">
      <alignment vertical="top"/>
      <protection locked="0"/>
    </xf>
    <xf numFmtId="0" fontId="6" fillId="4" borderId="0" xfId="0" applyFont="1" applyFill="1" applyAlignment="1">
      <alignment vertical="top"/>
    </xf>
    <xf numFmtId="0" fontId="6" fillId="2" borderId="0" xfId="0" applyFont="1" applyFill="1" applyAlignment="1" applyProtection="1">
      <alignment horizontal="center" vertical="top" wrapText="1"/>
      <protection locked="0"/>
    </xf>
    <xf numFmtId="0" fontId="6" fillId="5" borderId="0" xfId="0" applyFont="1" applyFill="1" applyAlignment="1" applyProtection="1">
      <alignment vertical="top"/>
      <protection locked="0"/>
    </xf>
    <xf numFmtId="0" fontId="7" fillId="4" borderId="21" xfId="0" applyFont="1" applyFill="1" applyBorder="1" applyAlignment="1">
      <alignment vertical="top"/>
    </xf>
    <xf numFmtId="0" fontId="6" fillId="4" borderId="21" xfId="0" applyFont="1" applyFill="1" applyBorder="1" applyAlignment="1">
      <alignment vertical="top"/>
    </xf>
    <xf numFmtId="0" fontId="6" fillId="6" borderId="21" xfId="0" applyFont="1" applyFill="1" applyBorder="1" applyAlignment="1" applyProtection="1">
      <alignment vertical="top"/>
      <protection locked="0"/>
    </xf>
    <xf numFmtId="0" fontId="6" fillId="5" borderId="21" xfId="0" applyFont="1" applyFill="1" applyBorder="1" applyAlignment="1" applyProtection="1">
      <alignment vertical="top"/>
      <protection locked="0"/>
    </xf>
    <xf numFmtId="0" fontId="5" fillId="4" borderId="21" xfId="0" applyFont="1" applyFill="1" applyBorder="1" applyAlignment="1">
      <alignment vertical="top" wrapText="1"/>
    </xf>
    <xf numFmtId="0" fontId="4" fillId="4" borderId="21" xfId="0" applyFont="1" applyFill="1" applyBorder="1" applyAlignment="1">
      <alignment vertical="top" wrapText="1"/>
    </xf>
    <xf numFmtId="0" fontId="7" fillId="4" borderId="21" xfId="0" applyFont="1" applyFill="1" applyBorder="1" applyAlignment="1">
      <alignment vertical="top" wrapText="1"/>
    </xf>
    <xf numFmtId="0" fontId="3" fillId="4" borderId="21" xfId="0" applyFont="1" applyFill="1" applyBorder="1" applyAlignment="1">
      <alignment vertical="top" wrapText="1"/>
    </xf>
    <xf numFmtId="0" fontId="7" fillId="7" borderId="23" xfId="0" applyFont="1" applyFill="1" applyBorder="1" applyAlignment="1" applyProtection="1">
      <alignment vertical="top" wrapText="1"/>
      <protection locked="0"/>
    </xf>
    <xf numFmtId="0" fontId="3" fillId="5" borderId="21" xfId="0" applyFont="1" applyFill="1" applyBorder="1" applyAlignment="1" applyProtection="1">
      <alignment vertical="top" wrapText="1"/>
      <protection locked="0"/>
    </xf>
    <xf numFmtId="0" fontId="2" fillId="5" borderId="21" xfId="0" applyFont="1" applyFill="1" applyBorder="1" applyAlignment="1" applyProtection="1">
      <alignment vertical="top" wrapText="1"/>
      <protection locked="0"/>
    </xf>
    <xf numFmtId="0" fontId="2" fillId="5" borderId="1" xfId="0" applyFont="1" applyFill="1" applyBorder="1" applyAlignment="1" applyProtection="1">
      <alignment vertical="top"/>
      <protection locked="0"/>
    </xf>
    <xf numFmtId="0" fontId="1" fillId="5" borderId="21" xfId="0" applyFont="1" applyFill="1" applyBorder="1" applyAlignment="1" applyProtection="1">
      <alignment vertical="top" wrapText="1"/>
      <protection locked="0"/>
    </xf>
    <xf numFmtId="0" fontId="7" fillId="4" borderId="22" xfId="0" applyFont="1" applyFill="1" applyBorder="1" applyAlignment="1">
      <alignment horizontal="center" vertical="top" wrapText="1"/>
    </xf>
    <xf numFmtId="0" fontId="7" fillId="4" borderId="0" xfId="0" applyFont="1" applyFill="1" applyAlignment="1">
      <alignment horizontal="center" vertical="top" wrapText="1"/>
    </xf>
    <xf numFmtId="0" fontId="6" fillId="2" borderId="0" xfId="0" applyFont="1" applyFill="1" applyAlignment="1">
      <alignment vertical="top"/>
    </xf>
    <xf numFmtId="0" fontId="2" fillId="5" borderId="1" xfId="0" applyFont="1" applyFill="1" applyBorder="1" applyAlignment="1" applyProtection="1">
      <alignment horizontal="center" vertical="top" wrapText="1"/>
      <protection locked="0"/>
    </xf>
    <xf numFmtId="0" fontId="0" fillId="0" borderId="16" xfId="0" applyBorder="1" applyAlignment="1" applyProtection="1">
      <alignment vertical="top"/>
      <protection locked="0"/>
    </xf>
    <xf numFmtId="0" fontId="0" fillId="0" borderId="15" xfId="0" applyBorder="1" applyAlignment="1" applyProtection="1">
      <alignment vertical="top"/>
      <protection locked="0"/>
    </xf>
    <xf numFmtId="0" fontId="6" fillId="2" borderId="1" xfId="0" applyFont="1" applyFill="1" applyBorder="1" applyAlignment="1">
      <alignment vertical="top" wrapText="1"/>
    </xf>
    <xf numFmtId="0" fontId="0" fillId="0" borderId="15" xfId="0" applyBorder="1" applyAlignment="1">
      <alignment vertical="top"/>
    </xf>
    <xf numFmtId="0" fontId="6" fillId="4" borderId="21" xfId="0" applyFont="1" applyFill="1" applyBorder="1" applyAlignment="1">
      <alignment vertical="top" wrapText="1"/>
    </xf>
    <xf numFmtId="0" fontId="0" fillId="0" borderId="21" xfId="0" applyBorder="1" applyAlignment="1">
      <alignment vertical="top"/>
    </xf>
    <xf numFmtId="0" fontId="6" fillId="2" borderId="0" xfId="0" applyFont="1" applyFill="1" applyAlignment="1">
      <alignment vertical="top" wrapText="1"/>
    </xf>
    <xf numFmtId="49" fontId="8" fillId="2" borderId="2" xfId="0" applyNumberFormat="1" applyFont="1" applyFill="1" applyBorder="1" applyAlignment="1">
      <alignment horizontal="left" vertical="top"/>
    </xf>
    <xf numFmtId="0" fontId="0" fillId="0" borderId="20" xfId="0" applyBorder="1" applyAlignment="1">
      <alignment vertical="top"/>
    </xf>
    <xf numFmtId="0" fontId="2" fillId="5" borderId="21" xfId="0" applyFont="1" applyFill="1" applyBorder="1" applyAlignment="1" applyProtection="1">
      <alignment horizontal="center" vertical="top" wrapText="1"/>
      <protection locked="0"/>
    </xf>
    <xf numFmtId="0" fontId="0" fillId="0" borderId="21" xfId="0" applyBorder="1" applyAlignment="1" applyProtection="1">
      <alignment vertical="top"/>
      <protection locked="0"/>
    </xf>
    <xf numFmtId="0" fontId="6" fillId="5" borderId="1" xfId="0" applyFont="1" applyFill="1" applyBorder="1" applyAlignment="1" applyProtection="1">
      <alignment horizontal="center" vertical="top" wrapText="1"/>
      <protection locked="0"/>
    </xf>
    <xf numFmtId="49" fontId="8" fillId="2" borderId="2" xfId="0" applyNumberFormat="1" applyFont="1" applyFill="1" applyBorder="1" applyAlignment="1">
      <alignment horizontal="left" vertical="top" wrapText="1"/>
    </xf>
    <xf numFmtId="0" fontId="7" fillId="2" borderId="0" xfId="0" applyFont="1" applyFill="1" applyAlignment="1">
      <alignment vertical="top"/>
    </xf>
    <xf numFmtId="0" fontId="6" fillId="3" borderId="7" xfId="0" applyFont="1" applyFill="1" applyBorder="1" applyAlignment="1" applyProtection="1">
      <alignment horizontal="center" vertical="center" wrapText="1"/>
      <protection locked="0"/>
    </xf>
    <xf numFmtId="0" fontId="0" fillId="0" borderId="15" xfId="0" applyBorder="1"/>
    <xf numFmtId="0" fontId="6" fillId="5" borderId="17" xfId="0" applyFont="1" applyFill="1" applyBorder="1" applyAlignment="1" applyProtection="1">
      <alignment horizontal="center" vertical="center" wrapText="1"/>
      <protection locked="0"/>
    </xf>
    <xf numFmtId="0" fontId="0" fillId="0" borderId="16" xfId="0" applyBorder="1"/>
    <xf numFmtId="0" fontId="0" fillId="0" borderId="17" xfId="0" applyBorder="1"/>
    <xf numFmtId="0" fontId="7" fillId="2" borderId="0" xfId="0" applyFont="1" applyFill="1" applyAlignment="1">
      <alignment horizontal="left" wrapText="1"/>
    </xf>
    <xf numFmtId="0" fontId="6" fillId="2" borderId="0" xfId="0" applyFont="1" applyFill="1"/>
    <xf numFmtId="0" fontId="1" fillId="5" borderId="24" xfId="0" applyFont="1" applyFill="1" applyBorder="1" applyAlignment="1" applyProtection="1">
      <alignment horizontal="left" vertical="center" wrapText="1"/>
      <protection locked="0"/>
    </xf>
    <xf numFmtId="0" fontId="1" fillId="5" borderId="16" xfId="0" applyFont="1" applyFill="1" applyBorder="1" applyAlignment="1" applyProtection="1">
      <alignment horizontal="left" vertical="center" wrapText="1"/>
      <protection locked="0"/>
    </xf>
    <xf numFmtId="0" fontId="1" fillId="5" borderId="15" xfId="0" applyFont="1" applyFill="1" applyBorder="1" applyAlignment="1" applyProtection="1">
      <alignment horizontal="left" vertical="center" wrapText="1"/>
      <protection locked="0"/>
    </xf>
    <xf numFmtId="0" fontId="6" fillId="3" borderId="1" xfId="0" applyFont="1" applyFill="1" applyBorder="1" applyAlignment="1" applyProtection="1">
      <alignment horizontal="center" vertical="center" wrapText="1"/>
      <protection locked="0"/>
    </xf>
    <xf numFmtId="0" fontId="6" fillId="4" borderId="1" xfId="0" applyFont="1" applyFill="1" applyBorder="1" applyAlignment="1">
      <alignment horizontal="left" vertical="center" wrapText="1"/>
    </xf>
    <xf numFmtId="0" fontId="6" fillId="3" borderId="8" xfId="0" applyFont="1" applyFill="1" applyBorder="1" applyAlignment="1" applyProtection="1">
      <alignment horizontal="center" vertical="center" wrapText="1"/>
      <protection locked="0"/>
    </xf>
    <xf numFmtId="0" fontId="6" fillId="2" borderId="5" xfId="0" applyFont="1" applyFill="1" applyBorder="1" applyAlignment="1">
      <alignment horizontal="center" vertical="center" wrapText="1"/>
    </xf>
    <xf numFmtId="0" fontId="0" fillId="0" borderId="13" xfId="0" applyBorder="1"/>
    <xf numFmtId="0" fontId="0" fillId="0" borderId="12" xfId="0" applyBorder="1"/>
    <xf numFmtId="0" fontId="1" fillId="5" borderId="24" xfId="0" applyFont="1" applyFill="1" applyBorder="1" applyAlignment="1" applyProtection="1">
      <alignment horizontal="center" vertical="center" wrapText="1"/>
      <protection locked="0"/>
    </xf>
    <xf numFmtId="0" fontId="1" fillId="5" borderId="16" xfId="0" applyFont="1" applyFill="1" applyBorder="1" applyAlignment="1" applyProtection="1">
      <alignment horizontal="center" vertical="center" wrapText="1"/>
      <protection locked="0"/>
    </xf>
    <xf numFmtId="0" fontId="1" fillId="5" borderId="17" xfId="0" applyFont="1" applyFill="1" applyBorder="1" applyAlignment="1" applyProtection="1">
      <alignment horizontal="center" vertical="center" wrapText="1"/>
      <protection locked="0"/>
    </xf>
    <xf numFmtId="0" fontId="2" fillId="3" borderId="7" xfId="0" applyFont="1" applyFill="1" applyBorder="1" applyAlignment="1" applyProtection="1">
      <alignment horizontal="center" vertical="center" wrapText="1"/>
      <protection locked="0"/>
    </xf>
    <xf numFmtId="0" fontId="7" fillId="2" borderId="0" xfId="0" applyFont="1" applyFill="1" applyAlignment="1">
      <alignment horizontal="left" vertical="center" wrapText="1"/>
    </xf>
    <xf numFmtId="0" fontId="5" fillId="8" borderId="1" xfId="0" applyFont="1" applyFill="1" applyBorder="1" applyAlignment="1">
      <alignment horizontal="left" vertical="center" wrapText="1"/>
    </xf>
    <xf numFmtId="0" fontId="0" fillId="2" borderId="16" xfId="0" applyFill="1" applyBorder="1"/>
    <xf numFmtId="0" fontId="0" fillId="2" borderId="15" xfId="0" applyFill="1" applyBorder="1"/>
    <xf numFmtId="0" fontId="1" fillId="5" borderId="1" xfId="0" applyFont="1" applyFill="1" applyBorder="1" applyAlignment="1" applyProtection="1">
      <alignment horizontal="left" vertical="center" wrapText="1"/>
      <protection locked="0"/>
    </xf>
    <xf numFmtId="0" fontId="9" fillId="2" borderId="0" xfId="0" applyFont="1" applyFill="1" applyAlignment="1">
      <alignment horizontal="left" vertical="top" wrapText="1"/>
    </xf>
    <xf numFmtId="0" fontId="6" fillId="2" borderId="0" xfId="0" applyFont="1" applyFill="1" applyAlignment="1">
      <alignment horizontal="right"/>
    </xf>
    <xf numFmtId="0" fontId="6" fillId="3" borderId="10" xfId="0" applyFont="1" applyFill="1" applyBorder="1" applyAlignment="1" applyProtection="1">
      <alignment horizontal="center" vertical="center" wrapText="1"/>
      <protection locked="0"/>
    </xf>
    <xf numFmtId="0" fontId="0" fillId="0" borderId="19" xfId="0" applyBorder="1"/>
    <xf numFmtId="0" fontId="6" fillId="2" borderId="4" xfId="0" applyFont="1" applyFill="1" applyBorder="1" applyAlignment="1">
      <alignment horizontal="center" vertical="center" wrapText="1"/>
    </xf>
    <xf numFmtId="0" fontId="2" fillId="3" borderId="0" xfId="0" applyFont="1" applyFill="1" applyProtection="1">
      <protection locked="0"/>
    </xf>
    <xf numFmtId="0" fontId="7" fillId="2" borderId="0" xfId="0" applyFont="1" applyFill="1" applyAlignment="1">
      <alignment horizontal="left"/>
    </xf>
    <xf numFmtId="0" fontId="6" fillId="2" borderId="6" xfId="0" applyFont="1" applyFill="1" applyBorder="1" applyAlignment="1">
      <alignment horizontal="center" vertical="center" wrapText="1"/>
    </xf>
    <xf numFmtId="0" fontId="0" fillId="0" borderId="14" xfId="0" applyBorder="1"/>
    <xf numFmtId="0" fontId="6" fillId="3" borderId="9" xfId="0" applyFont="1" applyFill="1" applyBorder="1" applyAlignment="1" applyProtection="1">
      <alignment horizontal="center" vertical="center" wrapText="1"/>
      <protection locked="0"/>
    </xf>
    <xf numFmtId="0" fontId="6" fillId="2" borderId="12"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0" fillId="0" borderId="18"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I54"/>
  <sheetViews>
    <sheetView tabSelected="1" topLeftCell="A21" zoomScale="85" zoomScaleNormal="85" workbookViewId="0">
      <selection activeCell="C17" sqref="C17:F17"/>
    </sheetView>
  </sheetViews>
  <sheetFormatPr defaultColWidth="10.875" defaultRowHeight="15" x14ac:dyDescent="0.25"/>
  <cols>
    <col min="1" max="1" width="9.125" style="27" customWidth="1"/>
    <col min="2" max="2" width="59.625" style="27" customWidth="1"/>
    <col min="3" max="3" width="8.125" style="27" customWidth="1"/>
    <col min="4" max="4" width="11.875" style="27" customWidth="1"/>
    <col min="5" max="5" width="15.375" style="27" customWidth="1"/>
    <col min="6" max="6" width="14.875" style="27" customWidth="1"/>
    <col min="7" max="7" width="24.375" style="27" customWidth="1"/>
    <col min="8" max="8" width="78.375" style="22" customWidth="1"/>
    <col min="9" max="9" width="11.375" style="27" customWidth="1"/>
    <col min="10" max="15" width="25" style="27" customWidth="1"/>
    <col min="16" max="16" width="10.875" style="27" customWidth="1"/>
    <col min="17" max="16384" width="10.875" style="27"/>
  </cols>
  <sheetData>
    <row r="2" spans="1:6" x14ac:dyDescent="0.25">
      <c r="A2" s="25" t="s">
        <v>0</v>
      </c>
      <c r="B2" s="26"/>
    </row>
    <row r="3" spans="1:6" x14ac:dyDescent="0.25">
      <c r="B3" s="28"/>
    </row>
    <row r="4" spans="1:6" x14ac:dyDescent="0.25">
      <c r="A4" s="25" t="s">
        <v>1</v>
      </c>
      <c r="B4" s="26"/>
    </row>
    <row r="5" spans="1:6" x14ac:dyDescent="0.25">
      <c r="A5" s="26"/>
      <c r="B5" s="26"/>
    </row>
    <row r="6" spans="1:6" x14ac:dyDescent="0.25">
      <c r="A6" s="27" t="s">
        <v>2</v>
      </c>
      <c r="B6" s="25" t="s">
        <v>3</v>
      </c>
    </row>
    <row r="7" spans="1:6" x14ac:dyDescent="0.25">
      <c r="B7" s="26"/>
    </row>
    <row r="8" spans="1:6" x14ac:dyDescent="0.25">
      <c r="A8" s="29" t="s">
        <v>4</v>
      </c>
      <c r="B8" s="45" t="s">
        <v>132</v>
      </c>
    </row>
    <row r="9" spans="1:6" x14ac:dyDescent="0.25">
      <c r="A9" s="29" t="s">
        <v>5</v>
      </c>
      <c r="B9" s="30">
        <v>1949379</v>
      </c>
    </row>
    <row r="10" spans="1:6" x14ac:dyDescent="0.25">
      <c r="A10" s="29" t="s">
        <v>6</v>
      </c>
      <c r="B10" s="45" t="s">
        <v>133</v>
      </c>
    </row>
    <row r="12" spans="1:6" ht="15.75" x14ac:dyDescent="0.25">
      <c r="A12" s="53" t="s">
        <v>7</v>
      </c>
      <c r="B12" s="54"/>
      <c r="C12" s="50" t="s">
        <v>134</v>
      </c>
      <c r="D12" s="51"/>
      <c r="E12" s="51"/>
      <c r="F12" s="52"/>
    </row>
    <row r="13" spans="1:6" ht="15.95" customHeight="1" x14ac:dyDescent="0.25">
      <c r="A13" s="58" t="s">
        <v>8</v>
      </c>
      <c r="B13" s="59"/>
      <c r="C13" s="62">
        <v>123500866</v>
      </c>
      <c r="D13" s="51"/>
      <c r="E13" s="51"/>
      <c r="F13" s="52"/>
    </row>
    <row r="14" spans="1:6" ht="15.95" customHeight="1" x14ac:dyDescent="0.25">
      <c r="A14" s="58" t="s">
        <v>9</v>
      </c>
      <c r="B14" s="59"/>
      <c r="C14" s="50" t="s">
        <v>135</v>
      </c>
      <c r="D14" s="51"/>
      <c r="E14" s="51"/>
      <c r="F14" s="52"/>
    </row>
    <row r="15" spans="1:6" ht="15.95" customHeight="1" x14ac:dyDescent="0.25">
      <c r="A15" s="53" t="s">
        <v>10</v>
      </c>
      <c r="B15" s="54"/>
      <c r="C15" s="50" t="s">
        <v>136</v>
      </c>
      <c r="D15" s="51"/>
      <c r="E15" s="51"/>
      <c r="F15" s="52"/>
    </row>
    <row r="16" spans="1:6" ht="63" customHeight="1" x14ac:dyDescent="0.25">
      <c r="A16" s="63" t="s">
        <v>11</v>
      </c>
      <c r="B16" s="59"/>
      <c r="C16" s="50" t="s">
        <v>137</v>
      </c>
      <c r="D16" s="51"/>
      <c r="E16" s="51"/>
      <c r="F16" s="52"/>
    </row>
    <row r="17" spans="1:7" ht="15.95" customHeight="1" x14ac:dyDescent="0.25">
      <c r="A17" s="53" t="s">
        <v>12</v>
      </c>
      <c r="B17" s="54"/>
      <c r="C17" s="50"/>
      <c r="D17" s="51"/>
      <c r="E17" s="51"/>
      <c r="F17" s="52"/>
    </row>
    <row r="18" spans="1:7" ht="15.95" customHeight="1" x14ac:dyDescent="0.25">
      <c r="A18" s="53" t="s">
        <v>13</v>
      </c>
      <c r="B18" s="54"/>
      <c r="C18" s="50" t="s">
        <v>138</v>
      </c>
      <c r="D18" s="51"/>
      <c r="E18" s="51"/>
      <c r="F18" s="52"/>
    </row>
    <row r="19" spans="1:7" ht="48" customHeight="1" x14ac:dyDescent="0.25">
      <c r="A19" s="53" t="s">
        <v>14</v>
      </c>
      <c r="B19" s="54"/>
      <c r="C19" s="50"/>
      <c r="D19" s="51"/>
      <c r="E19" s="51"/>
      <c r="F19" s="52"/>
    </row>
    <row r="20" spans="1:7" ht="54.95" customHeight="1" x14ac:dyDescent="0.25">
      <c r="A20" s="53" t="s">
        <v>15</v>
      </c>
      <c r="B20" s="54"/>
      <c r="C20" s="50"/>
      <c r="D20" s="51"/>
      <c r="E20" s="51"/>
      <c r="F20" s="52"/>
    </row>
    <row r="21" spans="1:7" ht="71.099999999999994" customHeight="1" x14ac:dyDescent="0.25">
      <c r="A21" s="55" t="s">
        <v>16</v>
      </c>
      <c r="B21" s="56"/>
      <c r="C21" s="60" t="s">
        <v>139</v>
      </c>
      <c r="D21" s="61"/>
      <c r="E21" s="61"/>
      <c r="F21" s="61"/>
      <c r="G21" s="31" t="str">
        <f>IF((SUMPRODUCT(--(C21=""))&gt;0), "Privaloma užpildyti, kai taikomi pašalinimo pagrindai", "")</f>
        <v/>
      </c>
    </row>
    <row r="22" spans="1:7" ht="18" customHeight="1" x14ac:dyDescent="0.25">
      <c r="A22" s="22"/>
      <c r="B22" s="22"/>
      <c r="C22" s="32"/>
      <c r="D22" s="32"/>
      <c r="E22" s="32"/>
      <c r="F22" s="32"/>
    </row>
    <row r="23" spans="1:7" x14ac:dyDescent="0.25">
      <c r="A23" s="64" t="s">
        <v>17</v>
      </c>
      <c r="B23" s="49"/>
      <c r="C23" s="49"/>
      <c r="D23" s="49"/>
      <c r="E23" s="49"/>
      <c r="F23" s="49"/>
    </row>
    <row r="24" spans="1:7" x14ac:dyDescent="0.25">
      <c r="A24" s="49" t="s">
        <v>18</v>
      </c>
      <c r="B24" s="49"/>
      <c r="C24" s="49"/>
      <c r="D24" s="49"/>
      <c r="E24" s="49"/>
      <c r="F24" s="49"/>
    </row>
    <row r="25" spans="1:7" x14ac:dyDescent="0.25">
      <c r="A25" s="49" t="s">
        <v>19</v>
      </c>
      <c r="B25" s="49"/>
      <c r="C25" s="49"/>
      <c r="D25" s="49"/>
      <c r="E25" s="49"/>
      <c r="F25" s="49"/>
    </row>
    <row r="26" spans="1:7" x14ac:dyDescent="0.25">
      <c r="A26" s="49" t="s">
        <v>20</v>
      </c>
      <c r="B26" s="49"/>
      <c r="C26" s="49"/>
      <c r="D26" s="49"/>
      <c r="E26" s="49"/>
      <c r="F26" s="49"/>
    </row>
    <row r="27" spans="1:7" x14ac:dyDescent="0.25">
      <c r="A27" s="49" t="s">
        <v>21</v>
      </c>
      <c r="B27" s="49"/>
      <c r="C27" s="49"/>
      <c r="D27" s="49"/>
      <c r="E27" s="49"/>
      <c r="F27" s="49"/>
    </row>
    <row r="28" spans="1:7" ht="32.1" customHeight="1" x14ac:dyDescent="0.25">
      <c r="A28" s="57" t="s">
        <v>22</v>
      </c>
      <c r="B28" s="49"/>
      <c r="C28" s="49"/>
      <c r="D28" s="49"/>
      <c r="E28" s="49"/>
      <c r="F28" s="49"/>
    </row>
    <row r="29" spans="1:7" x14ac:dyDescent="0.25">
      <c r="A29" s="49" t="s">
        <v>23</v>
      </c>
      <c r="B29" s="49"/>
      <c r="C29" s="49"/>
      <c r="D29" s="49"/>
      <c r="E29" s="49"/>
      <c r="F29" s="49"/>
    </row>
    <row r="30" spans="1:7" x14ac:dyDescent="0.25">
      <c r="A30" s="31" t="s">
        <v>24</v>
      </c>
      <c r="D30" s="33"/>
    </row>
    <row r="31" spans="1:7" x14ac:dyDescent="0.25">
      <c r="A31" s="31" t="s">
        <v>25</v>
      </c>
    </row>
    <row r="32" spans="1:7" x14ac:dyDescent="0.25">
      <c r="A32" s="25" t="s">
        <v>26</v>
      </c>
    </row>
    <row r="33" spans="1:9" ht="30" customHeight="1" x14ac:dyDescent="0.25">
      <c r="A33" s="34" t="s">
        <v>27</v>
      </c>
      <c r="B33" s="34" t="s">
        <v>28</v>
      </c>
      <c r="C33" s="34" t="s">
        <v>29</v>
      </c>
      <c r="D33" s="34" t="s">
        <v>30</v>
      </c>
      <c r="E33" s="34" t="s">
        <v>31</v>
      </c>
      <c r="F33" s="34" t="s">
        <v>32</v>
      </c>
      <c r="G33" s="34" t="s">
        <v>33</v>
      </c>
      <c r="H33" s="47" t="s">
        <v>34</v>
      </c>
      <c r="I33" s="48"/>
    </row>
    <row r="34" spans="1:9" ht="60" x14ac:dyDescent="0.25">
      <c r="A34" s="35" t="s">
        <v>35</v>
      </c>
      <c r="B34" s="23" t="s">
        <v>36</v>
      </c>
      <c r="C34" s="35">
        <v>1</v>
      </c>
      <c r="D34" s="35" t="s">
        <v>37</v>
      </c>
      <c r="E34" s="36">
        <v>58490</v>
      </c>
      <c r="F34" s="35">
        <f>IF(ISBLANK(E34),"", PRODUCT(C34,E34))</f>
        <v>58490</v>
      </c>
      <c r="G34" s="43" t="s">
        <v>111</v>
      </c>
      <c r="H34" s="23"/>
      <c r="I34" s="26"/>
    </row>
    <row r="35" spans="1:9" x14ac:dyDescent="0.25">
      <c r="A35" s="35" t="s">
        <v>38</v>
      </c>
      <c r="B35" s="23" t="s">
        <v>39</v>
      </c>
      <c r="C35" s="35"/>
      <c r="D35" s="35"/>
      <c r="E35" s="35"/>
      <c r="F35" s="35"/>
      <c r="G35" s="41"/>
      <c r="H35" s="24"/>
    </row>
    <row r="36" spans="1:9" ht="120" x14ac:dyDescent="0.25">
      <c r="A36" s="35" t="s">
        <v>40</v>
      </c>
      <c r="B36" s="38" t="s">
        <v>41</v>
      </c>
      <c r="C36" s="35"/>
      <c r="D36" s="35"/>
      <c r="E36" s="35"/>
      <c r="F36" s="35"/>
      <c r="G36" s="42" t="s">
        <v>106</v>
      </c>
      <c r="H36" s="43" t="s">
        <v>105</v>
      </c>
    </row>
    <row r="37" spans="1:9" ht="75" x14ac:dyDescent="0.25">
      <c r="A37" s="35" t="s">
        <v>42</v>
      </c>
      <c r="B37" s="38" t="s">
        <v>43</v>
      </c>
      <c r="C37" s="35"/>
      <c r="D37" s="35"/>
      <c r="E37" s="35"/>
      <c r="F37" s="35"/>
      <c r="G37" s="40" t="s">
        <v>109</v>
      </c>
      <c r="H37" s="43" t="s">
        <v>110</v>
      </c>
    </row>
    <row r="38" spans="1:9" ht="180" x14ac:dyDescent="0.25">
      <c r="A38" s="35" t="s">
        <v>44</v>
      </c>
      <c r="B38" s="23" t="s">
        <v>45</v>
      </c>
      <c r="C38" s="35"/>
      <c r="D38" s="35"/>
      <c r="E38" s="35"/>
      <c r="F38" s="35"/>
      <c r="G38" s="40" t="s">
        <v>107</v>
      </c>
      <c r="H38" s="46" t="s">
        <v>108</v>
      </c>
    </row>
    <row r="39" spans="1:9" ht="135" x14ac:dyDescent="0.25">
      <c r="A39" s="35" t="s">
        <v>46</v>
      </c>
      <c r="B39" s="23" t="s">
        <v>47</v>
      </c>
      <c r="C39" s="35"/>
      <c r="D39" s="35"/>
      <c r="E39" s="35"/>
      <c r="F39" s="35"/>
      <c r="G39" s="40" t="s">
        <v>142</v>
      </c>
      <c r="H39" s="46" t="s">
        <v>143</v>
      </c>
    </row>
    <row r="40" spans="1:9" ht="90" x14ac:dyDescent="0.25">
      <c r="A40" s="35" t="s">
        <v>48</v>
      </c>
      <c r="B40" s="23" t="s">
        <v>49</v>
      </c>
      <c r="C40" s="35"/>
      <c r="D40" s="35"/>
      <c r="E40" s="35"/>
      <c r="F40" s="35"/>
      <c r="G40" s="40" t="s">
        <v>112</v>
      </c>
      <c r="H40" s="43" t="s">
        <v>113</v>
      </c>
    </row>
    <row r="41" spans="1:9" ht="75" x14ac:dyDescent="0.25">
      <c r="A41" s="35" t="s">
        <v>50</v>
      </c>
      <c r="B41" s="38" t="s">
        <v>51</v>
      </c>
      <c r="C41" s="35"/>
      <c r="D41" s="35"/>
      <c r="E41" s="35"/>
      <c r="F41" s="35"/>
      <c r="G41" s="40" t="s">
        <v>114</v>
      </c>
      <c r="H41" s="43" t="s">
        <v>115</v>
      </c>
    </row>
    <row r="42" spans="1:9" ht="105" x14ac:dyDescent="0.25">
      <c r="A42" s="35" t="s">
        <v>52</v>
      </c>
      <c r="B42" s="23" t="s">
        <v>53</v>
      </c>
      <c r="C42" s="35"/>
      <c r="D42" s="35"/>
      <c r="E42" s="35"/>
      <c r="F42" s="35"/>
      <c r="G42" s="40" t="s">
        <v>117</v>
      </c>
      <c r="H42" s="43" t="s">
        <v>116</v>
      </c>
    </row>
    <row r="43" spans="1:9" ht="90" x14ac:dyDescent="0.25">
      <c r="A43" s="35" t="s">
        <v>54</v>
      </c>
      <c r="B43" s="23" t="s">
        <v>55</v>
      </c>
      <c r="C43" s="35"/>
      <c r="D43" s="35"/>
      <c r="E43" s="35"/>
      <c r="F43" s="35"/>
      <c r="G43" s="40" t="s">
        <v>118</v>
      </c>
      <c r="H43" s="43" t="s">
        <v>119</v>
      </c>
    </row>
    <row r="44" spans="1:9" ht="90" x14ac:dyDescent="0.25">
      <c r="A44" s="35" t="s">
        <v>56</v>
      </c>
      <c r="B44" s="23" t="s">
        <v>57</v>
      </c>
      <c r="C44" s="35"/>
      <c r="D44" s="35"/>
      <c r="E44" s="35"/>
      <c r="F44" s="35"/>
      <c r="G44" s="40" t="s">
        <v>120</v>
      </c>
      <c r="H44" s="43" t="s">
        <v>121</v>
      </c>
    </row>
    <row r="45" spans="1:9" ht="90" x14ac:dyDescent="0.25">
      <c r="A45" s="35" t="s">
        <v>58</v>
      </c>
      <c r="B45" s="23" t="s">
        <v>59</v>
      </c>
      <c r="C45" s="35"/>
      <c r="D45" s="35"/>
      <c r="E45" s="35"/>
      <c r="F45" s="35"/>
      <c r="G45" s="40" t="s">
        <v>122</v>
      </c>
      <c r="H45" s="44" t="s">
        <v>123</v>
      </c>
    </row>
    <row r="46" spans="1:9" ht="75" x14ac:dyDescent="0.25">
      <c r="A46" s="35" t="s">
        <v>60</v>
      </c>
      <c r="B46" s="23" t="s">
        <v>61</v>
      </c>
      <c r="C46" s="35"/>
      <c r="D46" s="35"/>
      <c r="E46" s="35"/>
      <c r="F46" s="35"/>
      <c r="G46" s="40" t="s">
        <v>129</v>
      </c>
      <c r="H46" s="44" t="s">
        <v>124</v>
      </c>
    </row>
    <row r="47" spans="1:9" ht="75" x14ac:dyDescent="0.25">
      <c r="A47" s="35" t="s">
        <v>62</v>
      </c>
      <c r="B47" s="23" t="s">
        <v>63</v>
      </c>
      <c r="C47" s="35"/>
      <c r="D47" s="35"/>
      <c r="E47" s="35"/>
      <c r="F47" s="35"/>
      <c r="G47" s="40" t="s">
        <v>130</v>
      </c>
      <c r="H47" s="44" t="s">
        <v>125</v>
      </c>
    </row>
    <row r="48" spans="1:9" ht="75" x14ac:dyDescent="0.25">
      <c r="A48" s="35" t="s">
        <v>64</v>
      </c>
      <c r="B48" s="23" t="s">
        <v>65</v>
      </c>
      <c r="C48" s="35"/>
      <c r="D48" s="35"/>
      <c r="E48" s="35"/>
      <c r="F48" s="35"/>
      <c r="G48" s="40" t="s">
        <v>131</v>
      </c>
      <c r="H48" s="44" t="s">
        <v>126</v>
      </c>
    </row>
    <row r="49" spans="1:8" ht="75" x14ac:dyDescent="0.25">
      <c r="A49" s="35" t="s">
        <v>66</v>
      </c>
      <c r="B49" s="39" t="s">
        <v>67</v>
      </c>
      <c r="C49" s="35"/>
      <c r="D49" s="35"/>
      <c r="E49" s="35"/>
      <c r="F49" s="35"/>
      <c r="G49" s="40"/>
      <c r="H49" s="24" t="s">
        <v>67</v>
      </c>
    </row>
    <row r="50" spans="1:8" x14ac:dyDescent="0.25">
      <c r="A50" s="35" t="s">
        <v>68</v>
      </c>
      <c r="B50" s="23" t="s">
        <v>69</v>
      </c>
      <c r="C50" s="35"/>
      <c r="D50" s="35"/>
      <c r="E50" s="35"/>
      <c r="F50" s="35"/>
      <c r="G50" s="40"/>
      <c r="H50" s="44" t="s">
        <v>127</v>
      </c>
    </row>
    <row r="51" spans="1:8" ht="30" x14ac:dyDescent="0.25">
      <c r="A51" s="35" t="s">
        <v>70</v>
      </c>
      <c r="B51" s="23" t="s">
        <v>71</v>
      </c>
      <c r="C51" s="35"/>
      <c r="D51" s="35"/>
      <c r="E51" s="35"/>
      <c r="F51" s="35"/>
      <c r="G51" s="40"/>
      <c r="H51" s="44" t="s">
        <v>128</v>
      </c>
    </row>
    <row r="52" spans="1:8" x14ac:dyDescent="0.25">
      <c r="E52" s="34" t="s">
        <v>72</v>
      </c>
      <c r="F52" s="34">
        <f>IF((COUNT(C34:C51)&lt;&gt;COUNT(F34:F51)),"", ROUND(SUM(F34:F51),2))</f>
        <v>58490</v>
      </c>
      <c r="G52" s="31" t="str">
        <f>IF((COUNT(C34:C51)&lt;&gt;COUNT(F34:F51)),"Neužpildytos visų objektų kainos", "")</f>
        <v/>
      </c>
    </row>
    <row r="53" spans="1:8" ht="45" x14ac:dyDescent="0.25">
      <c r="C53" s="40" t="s">
        <v>73</v>
      </c>
      <c r="D53" s="37">
        <v>21</v>
      </c>
      <c r="E53" s="34" t="s">
        <v>74</v>
      </c>
      <c r="F53" s="34">
        <f>IF(OR(F52="",D53=""),"", ROUND(PRODUCT(D53,F52)/100,2))</f>
        <v>12282.9</v>
      </c>
      <c r="G53" s="31" t="str">
        <f>IF(D53="", "Nurodykite taikomą PVM dydį", "")</f>
        <v/>
      </c>
    </row>
    <row r="54" spans="1:8" x14ac:dyDescent="0.25">
      <c r="E54" s="34" t="s">
        <v>75</v>
      </c>
      <c r="F54" s="34">
        <f>IF(ISBLANK(F53), "", ROUND(SUM(F52:F53),2))</f>
        <v>70772.899999999994</v>
      </c>
    </row>
  </sheetData>
  <mergeCells count="28">
    <mergeCell ref="A25:F25"/>
    <mergeCell ref="A27:F27"/>
    <mergeCell ref="A26:F26"/>
    <mergeCell ref="C19:F19"/>
    <mergeCell ref="C13:F13"/>
    <mergeCell ref="C18:F18"/>
    <mergeCell ref="A16:B16"/>
    <mergeCell ref="A23:F23"/>
    <mergeCell ref="C15:F15"/>
    <mergeCell ref="A18:B18"/>
    <mergeCell ref="C17:F17"/>
    <mergeCell ref="A15:B15"/>
    <mergeCell ref="H33:I33"/>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00"/>
  <sheetViews>
    <sheetView topLeftCell="A41" zoomScale="70" zoomScaleNormal="70" workbookViewId="0">
      <selection activeCell="B40" sqref="B40:G40"/>
    </sheetView>
  </sheetViews>
  <sheetFormatPr defaultColWidth="10.875" defaultRowHeight="15" x14ac:dyDescent="0.25"/>
  <cols>
    <col min="1" max="1" width="13.875" style="1" customWidth="1"/>
    <col min="2" max="2" width="10.875" style="1" customWidth="1"/>
    <col min="3" max="16384" width="10.875" style="1"/>
  </cols>
  <sheetData>
    <row r="1" spans="1:11" hidden="1" x14ac:dyDescent="0.25"/>
    <row r="2" spans="1:11" hidden="1" x14ac:dyDescent="0.25">
      <c r="A2" s="70" t="s">
        <v>76</v>
      </c>
      <c r="B2" s="71"/>
      <c r="C2" s="71"/>
      <c r="D2" s="71"/>
      <c r="E2" s="71"/>
      <c r="F2" s="71"/>
      <c r="G2" s="71"/>
      <c r="H2" s="71"/>
      <c r="I2" s="71"/>
      <c r="J2" s="71"/>
      <c r="K2" s="71"/>
    </row>
    <row r="3" spans="1:11" hidden="1" x14ac:dyDescent="0.25">
      <c r="A3" s="71"/>
      <c r="B3" s="71"/>
      <c r="C3" s="71"/>
      <c r="D3" s="71"/>
      <c r="E3" s="71"/>
      <c r="F3" s="71"/>
      <c r="G3" s="71"/>
      <c r="H3" s="71"/>
      <c r="I3" s="71"/>
      <c r="J3" s="71"/>
      <c r="K3" s="71"/>
    </row>
    <row r="4" spans="1:11" ht="15.95" hidden="1" customHeight="1" thickBot="1" x14ac:dyDescent="0.3">
      <c r="A4" s="2"/>
      <c r="B4" s="2"/>
      <c r="C4" s="2"/>
      <c r="D4" s="2"/>
      <c r="E4" s="2"/>
      <c r="F4" s="2"/>
      <c r="G4" s="2"/>
      <c r="H4" s="2"/>
      <c r="I4" s="2"/>
      <c r="J4" s="2"/>
    </row>
    <row r="5" spans="1:11" ht="48" hidden="1" customHeight="1" x14ac:dyDescent="0.25">
      <c r="A5" s="94" t="s">
        <v>77</v>
      </c>
      <c r="B5" s="80"/>
      <c r="C5" s="78" t="s">
        <v>78</v>
      </c>
      <c r="D5" s="79"/>
      <c r="E5" s="80"/>
      <c r="F5" s="78" t="s">
        <v>79</v>
      </c>
      <c r="G5" s="79"/>
      <c r="H5" s="80"/>
      <c r="I5" s="78" t="s">
        <v>80</v>
      </c>
      <c r="J5" s="80"/>
      <c r="K5" s="4" t="s">
        <v>81</v>
      </c>
    </row>
    <row r="6" spans="1:11" ht="48.95" hidden="1" customHeight="1" x14ac:dyDescent="0.25">
      <c r="A6" s="65"/>
      <c r="B6" s="66"/>
      <c r="C6" s="75"/>
      <c r="D6" s="68"/>
      <c r="E6" s="66"/>
      <c r="F6" s="75"/>
      <c r="G6" s="68"/>
      <c r="H6" s="66"/>
      <c r="I6" s="75"/>
      <c r="J6" s="66"/>
      <c r="K6" s="7"/>
    </row>
    <row r="7" spans="1:11" ht="48.95" hidden="1" customHeight="1" x14ac:dyDescent="0.25">
      <c r="A7" s="65"/>
      <c r="B7" s="66"/>
      <c r="C7" s="75"/>
      <c r="D7" s="68"/>
      <c r="E7" s="66"/>
      <c r="F7" s="75"/>
      <c r="G7" s="68"/>
      <c r="H7" s="66"/>
      <c r="I7" s="75"/>
      <c r="J7" s="66"/>
      <c r="K7" s="7"/>
    </row>
    <row r="8" spans="1:11" ht="48.95" hidden="1" customHeight="1" x14ac:dyDescent="0.25">
      <c r="A8" s="65"/>
      <c r="B8" s="66"/>
      <c r="C8" s="75"/>
      <c r="D8" s="68"/>
      <c r="E8" s="66"/>
      <c r="F8" s="75"/>
      <c r="G8" s="68"/>
      <c r="H8" s="66"/>
      <c r="I8" s="75"/>
      <c r="J8" s="66"/>
      <c r="K8" s="7"/>
    </row>
    <row r="9" spans="1:11" ht="48.95" hidden="1" customHeight="1" x14ac:dyDescent="0.25">
      <c r="A9" s="65"/>
      <c r="B9" s="66"/>
      <c r="C9" s="75"/>
      <c r="D9" s="68"/>
      <c r="E9" s="66"/>
      <c r="F9" s="75"/>
      <c r="G9" s="68"/>
      <c r="H9" s="66"/>
      <c r="I9" s="75"/>
      <c r="J9" s="66"/>
      <c r="K9" s="7"/>
    </row>
    <row r="10" spans="1:11" ht="48.95" hidden="1" customHeight="1" x14ac:dyDescent="0.25">
      <c r="A10" s="65"/>
      <c r="B10" s="66"/>
      <c r="C10" s="75"/>
      <c r="D10" s="68"/>
      <c r="E10" s="66"/>
      <c r="F10" s="75"/>
      <c r="G10" s="68"/>
      <c r="H10" s="66"/>
      <c r="I10" s="75"/>
      <c r="J10" s="66"/>
      <c r="K10" s="7"/>
    </row>
    <row r="11" spans="1:11" ht="48.95" hidden="1" customHeight="1" x14ac:dyDescent="0.25">
      <c r="A11" s="65"/>
      <c r="B11" s="66"/>
      <c r="C11" s="75"/>
      <c r="D11" s="68"/>
      <c r="E11" s="66"/>
      <c r="F11" s="75"/>
      <c r="G11" s="68"/>
      <c r="H11" s="66"/>
      <c r="I11" s="75"/>
      <c r="J11" s="66"/>
      <c r="K11" s="7"/>
    </row>
    <row r="12" spans="1:11" ht="48.95" hidden="1" customHeight="1" x14ac:dyDescent="0.25">
      <c r="A12" s="65"/>
      <c r="B12" s="66"/>
      <c r="C12" s="75"/>
      <c r="D12" s="68"/>
      <c r="E12" s="66"/>
      <c r="F12" s="75"/>
      <c r="G12" s="68"/>
      <c r="H12" s="66"/>
      <c r="I12" s="75"/>
      <c r="J12" s="66"/>
      <c r="K12" s="7"/>
    </row>
    <row r="13" spans="1:11" ht="48.95" hidden="1" customHeight="1" x14ac:dyDescent="0.25">
      <c r="A13" s="65"/>
      <c r="B13" s="66"/>
      <c r="C13" s="75"/>
      <c r="D13" s="68"/>
      <c r="E13" s="66"/>
      <c r="F13" s="75"/>
      <c r="G13" s="68"/>
      <c r="H13" s="66"/>
      <c r="I13" s="75"/>
      <c r="J13" s="66"/>
      <c r="K13" s="7"/>
    </row>
    <row r="14" spans="1:11" ht="48.95" hidden="1" customHeight="1" x14ac:dyDescent="0.25">
      <c r="A14" s="65"/>
      <c r="B14" s="66"/>
      <c r="C14" s="75"/>
      <c r="D14" s="68"/>
      <c r="E14" s="66"/>
      <c r="F14" s="75"/>
      <c r="G14" s="68"/>
      <c r="H14" s="66"/>
      <c r="I14" s="75"/>
      <c r="J14" s="66"/>
      <c r="K14" s="7"/>
    </row>
    <row r="15" spans="1:11" ht="48" hidden="1" customHeight="1" thickBot="1" x14ac:dyDescent="0.3">
      <c r="A15" s="99"/>
      <c r="B15" s="93"/>
      <c r="C15" s="92"/>
      <c r="D15" s="102"/>
      <c r="E15" s="93"/>
      <c r="F15" s="92"/>
      <c r="G15" s="102"/>
      <c r="H15" s="93"/>
      <c r="I15" s="92"/>
      <c r="J15" s="93"/>
      <c r="K15" s="8"/>
    </row>
    <row r="16" spans="1:11" ht="18.95" customHeight="1" x14ac:dyDescent="0.25">
      <c r="A16" s="5"/>
      <c r="B16" s="5"/>
      <c r="C16" s="5"/>
      <c r="D16" s="5"/>
      <c r="E16" s="5"/>
      <c r="F16" s="5"/>
      <c r="G16" s="5"/>
      <c r="H16" s="5"/>
      <c r="I16" s="5"/>
      <c r="J16" s="5"/>
      <c r="K16" s="6"/>
    </row>
    <row r="17" spans="1:11" ht="48.95" customHeight="1" x14ac:dyDescent="0.25">
      <c r="A17" s="85" t="s">
        <v>82</v>
      </c>
      <c r="B17" s="71"/>
      <c r="C17" s="71"/>
      <c r="D17" s="71"/>
      <c r="E17" s="71"/>
      <c r="F17" s="71"/>
      <c r="G17" s="71"/>
      <c r="H17" s="71"/>
      <c r="I17" s="71"/>
      <c r="J17" s="71"/>
      <c r="K17" s="71"/>
    </row>
    <row r="18" spans="1:11" ht="15.95" customHeight="1" thickBot="1" x14ac:dyDescent="0.3">
      <c r="A18" s="5"/>
      <c r="B18" s="5"/>
      <c r="C18" s="5"/>
      <c r="D18" s="5"/>
      <c r="E18" s="5"/>
      <c r="F18" s="5"/>
      <c r="G18" s="5"/>
      <c r="H18" s="5"/>
      <c r="I18" s="5"/>
      <c r="J18" s="5"/>
      <c r="K18" s="6"/>
    </row>
    <row r="19" spans="1:11" ht="48.95" customHeight="1" x14ac:dyDescent="0.25">
      <c r="A19" s="94" t="s">
        <v>28</v>
      </c>
      <c r="B19" s="80"/>
      <c r="C19" s="78" t="s">
        <v>78</v>
      </c>
      <c r="D19" s="79"/>
      <c r="E19" s="80"/>
      <c r="F19" s="78" t="s">
        <v>83</v>
      </c>
      <c r="G19" s="79"/>
      <c r="H19" s="80"/>
      <c r="I19" s="97" t="s">
        <v>80</v>
      </c>
      <c r="J19" s="98"/>
      <c r="K19" s="6"/>
    </row>
    <row r="20" spans="1:11" ht="48.95" customHeight="1" x14ac:dyDescent="0.25">
      <c r="A20" s="84" t="s">
        <v>139</v>
      </c>
      <c r="B20" s="66"/>
      <c r="C20" s="75"/>
      <c r="D20" s="68"/>
      <c r="E20" s="66"/>
      <c r="F20" s="75"/>
      <c r="G20" s="68"/>
      <c r="H20" s="66"/>
      <c r="I20" s="77"/>
      <c r="J20" s="69"/>
      <c r="K20" s="6"/>
    </row>
    <row r="21" spans="1:11" ht="48.95" customHeight="1" x14ac:dyDescent="0.25">
      <c r="A21" s="65"/>
      <c r="B21" s="66"/>
      <c r="C21" s="75"/>
      <c r="D21" s="68"/>
      <c r="E21" s="66"/>
      <c r="F21" s="75"/>
      <c r="G21" s="68"/>
      <c r="H21" s="66"/>
      <c r="I21" s="77"/>
      <c r="J21" s="69"/>
      <c r="K21" s="6"/>
    </row>
    <row r="22" spans="1:11" ht="48.95" customHeight="1" x14ac:dyDescent="0.25">
      <c r="A22" s="65"/>
      <c r="B22" s="66"/>
      <c r="C22" s="75"/>
      <c r="D22" s="68"/>
      <c r="E22" s="66"/>
      <c r="F22" s="75"/>
      <c r="G22" s="68"/>
      <c r="H22" s="66"/>
      <c r="I22" s="77"/>
      <c r="J22" s="69"/>
      <c r="K22" s="6"/>
    </row>
    <row r="23" spans="1:11" ht="48.95" hidden="1" customHeight="1" x14ac:dyDescent="0.25">
      <c r="A23" s="65"/>
      <c r="B23" s="66"/>
      <c r="C23" s="75"/>
      <c r="D23" s="68"/>
      <c r="E23" s="66"/>
      <c r="F23" s="75"/>
      <c r="G23" s="68"/>
      <c r="H23" s="66"/>
      <c r="I23" s="77"/>
      <c r="J23" s="69"/>
      <c r="K23" s="6"/>
    </row>
    <row r="24" spans="1:11" ht="48.95" hidden="1" customHeight="1" x14ac:dyDescent="0.25">
      <c r="A24" s="65"/>
      <c r="B24" s="66"/>
      <c r="C24" s="75"/>
      <c r="D24" s="68"/>
      <c r="E24" s="66"/>
      <c r="F24" s="75"/>
      <c r="G24" s="68"/>
      <c r="H24" s="66"/>
      <c r="I24" s="77"/>
      <c r="J24" s="69"/>
      <c r="K24" s="6"/>
    </row>
    <row r="25" spans="1:11" ht="48.95" hidden="1" customHeight="1" x14ac:dyDescent="0.25">
      <c r="A25" s="65"/>
      <c r="B25" s="66"/>
      <c r="C25" s="75"/>
      <c r="D25" s="68"/>
      <c r="E25" s="66"/>
      <c r="F25" s="75"/>
      <c r="G25" s="68"/>
      <c r="H25" s="66"/>
      <c r="I25" s="77"/>
      <c r="J25" s="69"/>
      <c r="K25" s="6"/>
    </row>
    <row r="26" spans="1:11" ht="48.95" hidden="1" customHeight="1" x14ac:dyDescent="0.25">
      <c r="A26" s="65"/>
      <c r="B26" s="66"/>
      <c r="C26" s="75"/>
      <c r="D26" s="68"/>
      <c r="E26" s="66"/>
      <c r="F26" s="75"/>
      <c r="G26" s="68"/>
      <c r="H26" s="66"/>
      <c r="I26" s="77"/>
      <c r="J26" s="69"/>
      <c r="K26" s="6"/>
    </row>
    <row r="27" spans="1:11" ht="48.95" hidden="1" customHeight="1" x14ac:dyDescent="0.25">
      <c r="A27" s="65"/>
      <c r="B27" s="66"/>
      <c r="C27" s="75"/>
      <c r="D27" s="68"/>
      <c r="E27" s="66"/>
      <c r="F27" s="75"/>
      <c r="G27" s="68"/>
      <c r="H27" s="66"/>
      <c r="I27" s="77"/>
      <c r="J27" s="69"/>
      <c r="K27" s="6"/>
    </row>
    <row r="28" spans="1:11" ht="48.95" hidden="1" customHeight="1" x14ac:dyDescent="0.25">
      <c r="A28" s="65"/>
      <c r="B28" s="66"/>
      <c r="C28" s="75"/>
      <c r="D28" s="68"/>
      <c r="E28" s="66"/>
      <c r="F28" s="75"/>
      <c r="G28" s="68"/>
      <c r="H28" s="66"/>
      <c r="I28" s="77"/>
      <c r="J28" s="69"/>
      <c r="K28" s="6"/>
    </row>
    <row r="29" spans="1:11" ht="48.95" hidden="1" customHeight="1" x14ac:dyDescent="0.25">
      <c r="A29" s="65"/>
      <c r="B29" s="66"/>
      <c r="C29" s="75"/>
      <c r="D29" s="68"/>
      <c r="E29" s="66"/>
      <c r="F29" s="75"/>
      <c r="G29" s="68"/>
      <c r="H29" s="66"/>
      <c r="I29" s="77"/>
      <c r="J29" s="69"/>
      <c r="K29" s="6"/>
    </row>
    <row r="31" spans="1:11" ht="33" customHeight="1" x14ac:dyDescent="0.25">
      <c r="A31" s="90"/>
      <c r="B31" s="71"/>
      <c r="C31" s="71"/>
      <c r="D31" s="71"/>
      <c r="E31" s="71"/>
      <c r="F31" s="71"/>
      <c r="G31" s="71"/>
      <c r="H31" s="71"/>
      <c r="I31" s="71"/>
      <c r="J31" s="71"/>
    </row>
    <row r="33" spans="1:10" ht="15.95" customHeight="1" x14ac:dyDescent="0.25">
      <c r="A33" s="96" t="s">
        <v>84</v>
      </c>
      <c r="B33" s="71"/>
      <c r="C33" s="71"/>
      <c r="D33" s="71"/>
      <c r="E33" s="71"/>
      <c r="F33" s="71"/>
      <c r="G33" s="71"/>
      <c r="H33" s="71"/>
      <c r="I33" s="71"/>
      <c r="J33" s="71"/>
    </row>
    <row r="34" spans="1:10" ht="15.95" customHeight="1" thickBot="1" x14ac:dyDescent="0.3"/>
    <row r="35" spans="1:10" ht="15.95" customHeight="1" x14ac:dyDescent="0.25">
      <c r="A35" s="3" t="s">
        <v>27</v>
      </c>
      <c r="B35" s="100" t="s">
        <v>85</v>
      </c>
      <c r="C35" s="79"/>
      <c r="D35" s="79"/>
      <c r="E35" s="79"/>
      <c r="F35" s="79"/>
      <c r="G35" s="80"/>
      <c r="H35" s="101" t="s">
        <v>86</v>
      </c>
      <c r="I35" s="79"/>
      <c r="J35" s="98"/>
    </row>
    <row r="36" spans="1:10" ht="48" customHeight="1" x14ac:dyDescent="0.25">
      <c r="A36" s="9" t="s">
        <v>87</v>
      </c>
      <c r="B36" s="76" t="s">
        <v>88</v>
      </c>
      <c r="C36" s="68"/>
      <c r="D36" s="68"/>
      <c r="E36" s="68"/>
      <c r="F36" s="68"/>
      <c r="G36" s="66"/>
      <c r="H36" s="67"/>
      <c r="I36" s="68"/>
      <c r="J36" s="69"/>
    </row>
    <row r="37" spans="1:10" ht="48" customHeight="1" x14ac:dyDescent="0.25">
      <c r="A37" s="9" t="s">
        <v>89</v>
      </c>
      <c r="B37" s="76" t="s">
        <v>90</v>
      </c>
      <c r="C37" s="68"/>
      <c r="D37" s="68"/>
      <c r="E37" s="68"/>
      <c r="F37" s="68"/>
      <c r="G37" s="66"/>
      <c r="H37" s="67"/>
      <c r="I37" s="68"/>
      <c r="J37" s="69"/>
    </row>
    <row r="38" spans="1:10" ht="48" customHeight="1" x14ac:dyDescent="0.25">
      <c r="A38" s="9" t="s">
        <v>91</v>
      </c>
      <c r="B38" s="76" t="s">
        <v>92</v>
      </c>
      <c r="C38" s="68"/>
      <c r="D38" s="68"/>
      <c r="E38" s="68"/>
      <c r="F38" s="68"/>
      <c r="G38" s="66"/>
      <c r="H38" s="67"/>
      <c r="I38" s="68"/>
      <c r="J38" s="69"/>
    </row>
    <row r="39" spans="1:10" ht="48" customHeight="1" x14ac:dyDescent="0.25">
      <c r="A39" s="9" t="s">
        <v>93</v>
      </c>
      <c r="B39" s="76" t="s">
        <v>94</v>
      </c>
      <c r="C39" s="68"/>
      <c r="D39" s="68"/>
      <c r="E39" s="68"/>
      <c r="F39" s="68"/>
      <c r="G39" s="66"/>
      <c r="H39" s="67"/>
      <c r="I39" s="68"/>
      <c r="J39" s="69"/>
    </row>
    <row r="40" spans="1:10" ht="48" customHeight="1" x14ac:dyDescent="0.25">
      <c r="A40" s="11">
        <v>5</v>
      </c>
      <c r="B40" s="86" t="s">
        <v>99</v>
      </c>
      <c r="C40" s="87"/>
      <c r="D40" s="87"/>
      <c r="E40" s="87"/>
      <c r="F40" s="87"/>
      <c r="G40" s="88"/>
      <c r="H40" s="67"/>
      <c r="I40" s="68"/>
      <c r="J40" s="69"/>
    </row>
    <row r="41" spans="1:10" ht="48" customHeight="1" x14ac:dyDescent="0.25">
      <c r="A41" s="10">
        <v>6</v>
      </c>
      <c r="B41" s="89" t="s">
        <v>154</v>
      </c>
      <c r="C41" s="68"/>
      <c r="D41" s="68"/>
      <c r="E41" s="68"/>
      <c r="F41" s="68"/>
      <c r="G41" s="66"/>
      <c r="H41" s="83" t="s">
        <v>149</v>
      </c>
      <c r="I41" s="68"/>
      <c r="J41" s="69"/>
    </row>
    <row r="42" spans="1:10" ht="48" customHeight="1" x14ac:dyDescent="0.25">
      <c r="A42" s="10">
        <v>6</v>
      </c>
      <c r="B42" s="89" t="s">
        <v>144</v>
      </c>
      <c r="C42" s="68"/>
      <c r="D42" s="68"/>
      <c r="E42" s="68"/>
      <c r="F42" s="68"/>
      <c r="G42" s="66"/>
      <c r="H42" s="83" t="s">
        <v>153</v>
      </c>
      <c r="I42" s="68"/>
      <c r="J42" s="69"/>
    </row>
    <row r="43" spans="1:10" ht="48" customHeight="1" x14ac:dyDescent="0.25">
      <c r="A43" s="10">
        <v>7</v>
      </c>
      <c r="B43" s="72" t="s">
        <v>145</v>
      </c>
      <c r="C43" s="73"/>
      <c r="D43" s="73"/>
      <c r="E43" s="73"/>
      <c r="F43" s="73"/>
      <c r="G43" s="74"/>
      <c r="H43" s="81" t="s">
        <v>152</v>
      </c>
      <c r="I43" s="82"/>
      <c r="J43" s="83"/>
    </row>
    <row r="44" spans="1:10" ht="48" customHeight="1" x14ac:dyDescent="0.25">
      <c r="A44" s="10">
        <v>8</v>
      </c>
      <c r="B44" s="72" t="s">
        <v>146</v>
      </c>
      <c r="C44" s="73"/>
      <c r="D44" s="73"/>
      <c r="E44" s="73"/>
      <c r="F44" s="73"/>
      <c r="G44" s="74"/>
      <c r="H44" s="81" t="s">
        <v>152</v>
      </c>
      <c r="I44" s="82"/>
      <c r="J44" s="83"/>
    </row>
    <row r="45" spans="1:10" ht="48" customHeight="1" x14ac:dyDescent="0.25">
      <c r="A45" s="10">
        <v>9</v>
      </c>
      <c r="B45" s="72" t="s">
        <v>147</v>
      </c>
      <c r="C45" s="73"/>
      <c r="D45" s="73"/>
      <c r="E45" s="73"/>
      <c r="F45" s="73"/>
      <c r="G45" s="74"/>
      <c r="H45" s="81" t="s">
        <v>151</v>
      </c>
      <c r="I45" s="82"/>
      <c r="J45" s="83"/>
    </row>
    <row r="46" spans="1:10" ht="48.95" customHeight="1" x14ac:dyDescent="0.25">
      <c r="A46" s="10">
        <v>10</v>
      </c>
      <c r="B46" s="72" t="s">
        <v>148</v>
      </c>
      <c r="C46" s="73"/>
      <c r="D46" s="73"/>
      <c r="E46" s="73"/>
      <c r="F46" s="73"/>
      <c r="G46" s="74"/>
      <c r="H46" s="81" t="s">
        <v>150</v>
      </c>
      <c r="I46" s="82"/>
      <c r="J46" s="83"/>
    </row>
    <row r="48" spans="1:10" ht="102" customHeight="1" x14ac:dyDescent="0.25">
      <c r="A48" s="90" t="s">
        <v>95</v>
      </c>
      <c r="B48" s="71"/>
      <c r="C48" s="71"/>
      <c r="D48" s="71"/>
      <c r="E48" s="71"/>
      <c r="F48" s="71"/>
      <c r="G48" s="71"/>
      <c r="H48" s="71"/>
      <c r="I48" s="71"/>
      <c r="J48" s="71"/>
    </row>
    <row r="51" spans="1:10" x14ac:dyDescent="0.25">
      <c r="A51" s="91" t="s">
        <v>96</v>
      </c>
      <c r="B51" s="71"/>
      <c r="C51" s="71"/>
      <c r="D51" s="71"/>
      <c r="E51" s="95" t="s">
        <v>140</v>
      </c>
      <c r="F51" s="71"/>
      <c r="G51" s="71"/>
      <c r="H51" s="71"/>
      <c r="I51" s="71"/>
      <c r="J51" s="71"/>
    </row>
    <row r="53" spans="1:10" x14ac:dyDescent="0.25">
      <c r="A53" s="91" t="s">
        <v>97</v>
      </c>
      <c r="B53" s="71"/>
      <c r="C53" s="71"/>
      <c r="D53" s="71"/>
      <c r="E53" s="95" t="s">
        <v>141</v>
      </c>
      <c r="F53" s="71"/>
      <c r="G53" s="71"/>
      <c r="H53" s="71"/>
      <c r="I53" s="71"/>
      <c r="J53" s="71"/>
    </row>
    <row r="100" spans="1:1" ht="15.75" x14ac:dyDescent="0.25">
      <c r="A100" t="s">
        <v>98</v>
      </c>
    </row>
  </sheetData>
  <mergeCells count="121">
    <mergeCell ref="I26:J26"/>
    <mergeCell ref="F22:H22"/>
    <mergeCell ref="A7:B7"/>
    <mergeCell ref="I25:J25"/>
    <mergeCell ref="C23:E23"/>
    <mergeCell ref="F9:H9"/>
    <mergeCell ref="I6:J6"/>
    <mergeCell ref="C26:E26"/>
    <mergeCell ref="F15:H15"/>
    <mergeCell ref="I9:J9"/>
    <mergeCell ref="F24:H24"/>
    <mergeCell ref="C10:E10"/>
    <mergeCell ref="F7:H7"/>
    <mergeCell ref="F12:H12"/>
    <mergeCell ref="A9:B9"/>
    <mergeCell ref="F11:H11"/>
    <mergeCell ref="C7:E7"/>
    <mergeCell ref="C24:E24"/>
    <mergeCell ref="F6:H6"/>
    <mergeCell ref="I10:J10"/>
    <mergeCell ref="A10:B10"/>
    <mergeCell ref="F5:H5"/>
    <mergeCell ref="F8:H8"/>
    <mergeCell ref="C21:E21"/>
    <mergeCell ref="A5:B5"/>
    <mergeCell ref="A14:B14"/>
    <mergeCell ref="F21:H21"/>
    <mergeCell ref="A33:J33"/>
    <mergeCell ref="C6:E6"/>
    <mergeCell ref="C28:E28"/>
    <mergeCell ref="A24:B24"/>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B43:G43"/>
    <mergeCell ref="A8:B8"/>
    <mergeCell ref="A48:J48"/>
    <mergeCell ref="B46:G46"/>
    <mergeCell ref="C29:E29"/>
    <mergeCell ref="H46:J46"/>
    <mergeCell ref="I11:J11"/>
    <mergeCell ref="F25:H25"/>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H41:J41"/>
    <mergeCell ref="I23:J23"/>
    <mergeCell ref="C9:E9"/>
    <mergeCell ref="F26:H26"/>
    <mergeCell ref="H45:J45"/>
    <mergeCell ref="B38:G38"/>
    <mergeCell ref="A27:B27"/>
    <mergeCell ref="F14:H14"/>
    <mergeCell ref="B36:G36"/>
    <mergeCell ref="A17:K17"/>
    <mergeCell ref="A22:B22"/>
    <mergeCell ref="F23:H23"/>
    <mergeCell ref="C11:E11"/>
    <mergeCell ref="F13:H13"/>
    <mergeCell ref="B40:G40"/>
    <mergeCell ref="A12:B12"/>
    <mergeCell ref="I21:J21"/>
    <mergeCell ref="A21:B21"/>
    <mergeCell ref="F20:H20"/>
    <mergeCell ref="B42:G42"/>
    <mergeCell ref="H36:J36"/>
    <mergeCell ref="I27:J27"/>
    <mergeCell ref="A23:B23"/>
    <mergeCell ref="C14:E14"/>
    <mergeCell ref="A13:B13"/>
    <mergeCell ref="H39:J39"/>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D9F18C-80F3-4010-8F47-B5C44F368FDE}">
  <dimension ref="A1:B7"/>
  <sheetViews>
    <sheetView workbookViewId="0">
      <selection activeCell="B4" sqref="B4"/>
    </sheetView>
  </sheetViews>
  <sheetFormatPr defaultRowHeight="15.75" x14ac:dyDescent="0.25"/>
  <cols>
    <col min="2" max="2" width="88" customWidth="1"/>
  </cols>
  <sheetData>
    <row r="1" spans="1:2" x14ac:dyDescent="0.25">
      <c r="A1" s="12"/>
      <c r="B1" s="13"/>
    </row>
    <row r="2" spans="1:2" ht="18.75" x14ac:dyDescent="0.3">
      <c r="A2" s="14"/>
      <c r="B2" s="15" t="s">
        <v>100</v>
      </c>
    </row>
    <row r="3" spans="1:2" ht="18.75" x14ac:dyDescent="0.3">
      <c r="A3" s="14"/>
      <c r="B3" s="13"/>
    </row>
    <row r="4" spans="1:2" ht="409.5" x14ac:dyDescent="0.25">
      <c r="A4" s="16">
        <v>1</v>
      </c>
      <c r="B4" s="17" t="s">
        <v>101</v>
      </c>
    </row>
    <row r="5" spans="1:2" ht="63" x14ac:dyDescent="0.25">
      <c r="A5" s="18">
        <v>3</v>
      </c>
      <c r="B5" s="19" t="s">
        <v>104</v>
      </c>
    </row>
    <row r="6" spans="1:2" ht="102" customHeight="1" x14ac:dyDescent="0.25">
      <c r="A6" s="20">
        <v>4</v>
      </c>
      <c r="B6" s="19" t="s">
        <v>102</v>
      </c>
    </row>
    <row r="7" spans="1:2" x14ac:dyDescent="0.25">
      <c r="A7" s="21">
        <v>5</v>
      </c>
      <c r="B7" t="s">
        <v>103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DABA3E29D35DBD4DA198E644257E8E10" ma:contentTypeVersion="13" ma:contentTypeDescription="Kurkite naują dokumentą." ma:contentTypeScope="" ma:versionID="17c1f8f4c9eda54cfebe3423b7e6e28f">
  <xsd:schema xmlns:xsd="http://www.w3.org/2001/XMLSchema" xmlns:xs="http://www.w3.org/2001/XMLSchema" xmlns:p="http://schemas.microsoft.com/office/2006/metadata/properties" xmlns:ns2="7cd98b63-005c-4736-b3b6-7bdcf93ada2d" xmlns:ns3="d5513e0a-e5f5-4247-944b-7b2c5b751f1c" targetNamespace="http://schemas.microsoft.com/office/2006/metadata/properties" ma:root="true" ma:fieldsID="a0c7cd197a6b1174338120e51f994598" ns2:_="" ns3:_="">
    <xsd:import namespace="7cd98b63-005c-4736-b3b6-7bdcf93ada2d"/>
    <xsd:import namespace="d5513e0a-e5f5-4247-944b-7b2c5b751f1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d98b63-005c-4736-b3b6-7bdcf93ada2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Vaizdų žymės" ma:readOnly="false" ma:fieldId="{5cf76f15-5ced-4ddc-b409-7134ff3c332f}" ma:taxonomyMulti="true" ma:sspId="610fb18c-8f26-436c-ac43-70ddea8734da"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ServiceBillingMetadata" ma:index="20"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5513e0a-e5f5-4247-944b-7b2c5b751f1c"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26cdada3-e0b6-4ca2-be39-588964a46630}" ma:internalName="TaxCatchAll" ma:showField="CatchAllData" ma:web="d5513e0a-e5f5-4247-944b-7b2c5b751f1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5513e0a-e5f5-4247-944b-7b2c5b751f1c" xsi:nil="true"/>
    <lcf76f155ced4ddcb4097134ff3c332f xmlns="7cd98b63-005c-4736-b3b6-7bdcf93ada2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3FB40B9-EC25-4631-80F0-B375549232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d98b63-005c-4736-b3b6-7bdcf93ada2d"/>
    <ds:schemaRef ds:uri="d5513e0a-e5f5-4247-944b-7b2c5b751f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D09FB75-8AB2-4A2B-B6BA-150198C4ABE7}">
  <ds:schemaRefs>
    <ds:schemaRef ds:uri="http://schemas.microsoft.com/sharepoint/v3/contenttype/forms"/>
  </ds:schemaRefs>
</ds:datastoreItem>
</file>

<file path=customXml/itemProps3.xml><?xml version="1.0" encoding="utf-8"?>
<ds:datastoreItem xmlns:ds="http://schemas.openxmlformats.org/officeDocument/2006/customXml" ds:itemID="{3FBE765D-27BB-400F-B33D-84D2BD3B0A32}">
  <ds:schemaRefs>
    <ds:schemaRef ds:uri="http://schemas.microsoft.com/office/2006/metadata/properties"/>
    <ds:schemaRef ds:uri="http://schemas.microsoft.com/office/infopath/2007/PartnerControls"/>
    <ds:schemaRef ds:uri="d5513e0a-e5f5-4247-944b-7b2c5b751f1c"/>
    <ds:schemaRef ds:uri="7cd98b63-005c-4736-b3b6-7bdcf93ada2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Pasiūlymas</vt:lpstr>
      <vt:lpstr>Subtiekėjai ir priedai</vt:lpstr>
      <vt:lpstr>Specialieji reikalavimai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Milda Valakevičiūtė</cp:lastModifiedBy>
  <dcterms:created xsi:type="dcterms:W3CDTF">2023-04-04T12:16:45Z</dcterms:created>
  <dcterms:modified xsi:type="dcterms:W3CDTF">2025-07-16T04:56:05Z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0x010100DABA3E29D35DBD4DA198E644257E8E10</vt:lpwstr>
  </property>
  <property fmtid="{D5CDD505-2E9C-101B-9397-08002B2CF9AE}" pid="3" name="MediaServiceImageTags">
    <vt:lpwstr/>
  </property>
</Properties>
</file>