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steca-my.sharepoint.com/personal/er_osteca_lt/Documents/Desktop/Viešieji pirkimai/Klaipėdos universitetinė ligoninė/2025/01 17 - pėdos plokštelės/"/>
    </mc:Choice>
  </mc:AlternateContent>
  <xr:revisionPtr revIDLastSave="530" documentId="13_ncr:1_{51635533-6640-411F-B474-4F75C96172DA}" xr6:coauthVersionLast="47" xr6:coauthVersionMax="47" xr10:uidLastSave="{B5C7E1AD-3FBC-405D-89EE-00E6077C0E10}"/>
  <bookViews>
    <workbookView xWindow="-108" yWindow="-108" windowWidth="23256" windowHeight="12456" activeTab="1" xr2:uid="{00000000-000D-0000-FFFF-FFFF00000000}"/>
  </bookViews>
  <sheets>
    <sheet name="Pasiūlymas" sheetId="1" r:id="rId1"/>
    <sheet name="Subtiekėjai ir prieda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5" i="1" l="1"/>
  <c r="F324" i="1"/>
  <c r="F325" i="1" s="1"/>
  <c r="F326" i="1" s="1"/>
  <c r="F316" i="1"/>
  <c r="G324" i="1" s="1"/>
  <c r="G306" i="1"/>
  <c r="F298" i="1"/>
  <c r="F287" i="1"/>
  <c r="F277" i="1"/>
  <c r="F267" i="1"/>
  <c r="F257" i="1"/>
  <c r="F247" i="1"/>
  <c r="F238" i="1"/>
  <c r="F237" i="1"/>
  <c r="F236" i="1"/>
  <c r="F235" i="1"/>
  <c r="F234" i="1"/>
  <c r="F233" i="1"/>
  <c r="F220" i="1"/>
  <c r="F207" i="1"/>
  <c r="F195" i="1"/>
  <c r="F180" i="1"/>
  <c r="F169" i="1"/>
  <c r="F157" i="1"/>
  <c r="F143" i="1"/>
  <c r="F129" i="1"/>
  <c r="F116" i="1"/>
  <c r="F102" i="1"/>
  <c r="F89" i="1"/>
  <c r="F75" i="1"/>
  <c r="F63" i="1"/>
  <c r="F51" i="1"/>
  <c r="F37" i="1"/>
  <c r="G21" i="1"/>
  <c r="G305" i="1" l="1"/>
  <c r="F305" i="1"/>
  <c r="F306" i="1" s="1"/>
  <c r="F307" i="1" s="1"/>
</calcChain>
</file>

<file path=xl/sharedStrings.xml><?xml version="1.0" encoding="utf-8"?>
<sst xmlns="http://schemas.openxmlformats.org/spreadsheetml/2006/main" count="1166" uniqueCount="657">
  <si>
    <t>PIRKIMO SĄLYGŲ PRIEDAS "PASIŪLYMO FORMA"</t>
  </si>
  <si>
    <t>VIENINGA UŽRAKINAMŲ PLOKŠTELIŲ SISTEMA PĖDOS KAULŲ OSTEOSINTEZEI, ARTRODEZEI IR OSTEOTOMIJAI</t>
  </si>
  <si>
    <t>Kam:</t>
  </si>
  <si>
    <t>Klaipėdos universiteto ligoninė</t>
  </si>
  <si>
    <t>Data:</t>
  </si>
  <si>
    <t>Nr.:</t>
  </si>
  <si>
    <t>Vieta:</t>
  </si>
  <si>
    <t>Tiekėjo pavadinimas / Ūkio subjektų grupės nariai:</t>
  </si>
  <si>
    <t>Tiekėjo kodas (-ai):</t>
  </si>
  <si>
    <t>Tiekėjo adresas (-ai):</t>
  </si>
  <si>
    <t>Tiekėjo PVM mokėtojo kodas(-ai):</t>
  </si>
  <si>
    <t>Tiekėjo / Ūkio subjektų grupės atsakingo partnerio sąskaitos numeris, banko pavadinimas ir banko kodas (-ai):</t>
  </si>
  <si>
    <t>Asmens atsakingo už pasiūlymą vardas, pavardė:</t>
  </si>
  <si>
    <t>Asmens atsakingo už pasiūlymą telefono numeris, el. pašto adresas:</t>
  </si>
  <si>
    <t>Tiekėjo / Ūkio subjektų grupės, laimėjimo atveju, pasirašančio sutartį asmens vardas, pavardė, pareigos:</t>
  </si>
  <si>
    <t>Tiekėjo / Ūkio subjektų grupės, laimėjimo atveju, už sutarties vykdymą atsakingo asmens vardas, pavardė, telefono numeris, elektroninio pašto adresas:</t>
  </si>
  <si>
    <t>(1) Tiekėjo / Ūkio subjektų grupės narių, (2) ūkio subjektų, kurių pajėgumais remiamasi, ir (3) jei pašalinimo pagrindai taikomi visiems subtiekėjams - subtiekėjų, kolegialaus priežiūros organo (Stebėtojų tarybos) ir (ar) kolegialaus valdymo organo (Valdybos) narių sąrašas (jei sudaryta) ir (ar) asmuo, kuriam suteikti VPĮ 46 str. 2 d. 2 p. numatyti įgaliojimai</t>
  </si>
  <si>
    <t>Tiekėjo patvirtinimai:</t>
  </si>
  <si>
    <t>1. Šiuo pasiūlymu pažymime, kad sutinkame su visomi pirkimo sąlygomis, nustatytomis:</t>
  </si>
  <si>
    <t>1.1. viešojo pirkimo dokumentuose</t>
  </si>
  <si>
    <t>1.2. kituose pirkimo dokumentuose (jų paaiškinimuose, papildymuose).</t>
  </si>
  <si>
    <t>2. Patvirtiname, kad informacija ir duomenys, pateikti pasiūlyme, yra teisingi ir apima viską, ko reikia tinkamam sutarties įvykdymui</t>
  </si>
  <si>
    <t>3. Patvirtiname, kad jei pasiūlyme nenurodyti kolegialaus priežiūros/valdymo organų nariai, šie organai juridiniuose asmenyse nėra sudaryti (taikoma, kai pirkimo dokumentuose nustatyti pašalinimo pagrindai).</t>
  </si>
  <si>
    <t>4. Pasiūlymas galioja iki termino, nustatyto pirkimo dokumentuose.</t>
  </si>
  <si>
    <t>5. Tais atvejais, kai pagal galiojančius teisės aktus tiekėjui nereikia mokėti PVM, jis nurodo priežastis, dėl kurių PVM nemoka:</t>
  </si>
  <si>
    <t>6. Tiekėjas kainas pateikia, nurodydamas ne daugiau skaičių po kablelio, nei leidžiama pirkimo dokumentuose.</t>
  </si>
  <si>
    <t>1. DALIS</t>
  </si>
  <si>
    <t xml:space="preserve">VIENINGA UŽRAKINAMŲ PLOKŠTELIŲ IR SRAIGTŲ SISTEMA PĖDOS KAULŲ OSTEOSINTEZEI, ARTRODEZEI IR OSTEOTOMIJAI. </t>
  </si>
  <si>
    <t>Tiekėjo pasiūlymas:</t>
  </si>
  <si>
    <t>Nr.</t>
  </si>
  <si>
    <t>Pavadinimas</t>
  </si>
  <si>
    <t>Kiekis</t>
  </si>
  <si>
    <t>Mato vienetas</t>
  </si>
  <si>
    <t>Kaina be PVM, Eur</t>
  </si>
  <si>
    <t>Suma be PVM, Eur</t>
  </si>
  <si>
    <t>Gamintojas, modelis</t>
  </si>
  <si>
    <t>Konkreti siūlomos prekės reikšmė</t>
  </si>
  <si>
    <t>Dokumento, patvirtinančio siūlomą reikšmę, pavadinimas ir psl. Nr, kur yra nurodyta atitiktis</t>
  </si>
  <si>
    <t>1.</t>
  </si>
  <si>
    <t xml:space="preserve">Vieninga užrakinamų plokštelių ir sraigtų sistema pėdos kaulų osteosintezei, artrodezei ir osteotomijai. </t>
  </si>
  <si>
    <t>1.1.</t>
  </si>
  <si>
    <t>Standartinio dydžio MTP sąnario artrodezės plokštelė</t>
  </si>
  <si>
    <t>vnt.</t>
  </si>
  <si>
    <t>1.1.1.</t>
  </si>
  <si>
    <t>Anatomiškai kontūruoti.</t>
  </si>
  <si>
    <t>1.1.2.</t>
  </si>
  <si>
    <t>Žemo profilio (plokštelės 1,4-1,7 mm storio), sraigtai pilnai panyrantys į plokštelės kiaurymes.</t>
  </si>
  <si>
    <t>1.1.3.</t>
  </si>
  <si>
    <t>Plokštelių kiaurymės universalios, tinkančios tiek 2,8 mm (±0,1 mm) ir 3,5 (±0,1 mm) užrakinamiems, tiek 2,8 mm (±0,1 mm) ir 3,5 (±0,1 mm) neužrakinamiems sraigtams.</t>
  </si>
  <si>
    <t>1.1.4.</t>
  </si>
  <si>
    <t>Pagaminti iš titano.</t>
  </si>
  <si>
    <t>1.1.5.</t>
  </si>
  <si>
    <t xml:space="preserve">Plokštelė anatomiškai adaptuota - tiek distalinė, tiek proksimalinė dalis lenkta medialiai, kad būtų galima apgaubti padikaulį ir pirštakaulį. </t>
  </si>
  <si>
    <t>1.1.6.</t>
  </si>
  <si>
    <t xml:space="preserve">Viena iš distalinio plokštelės galo kiaurymių turi būti skirta skersiniam sraigto įvedimui per pirmąjį MTP sąnarį. </t>
  </si>
  <si>
    <t>1.1.7.</t>
  </si>
  <si>
    <t xml:space="preserve">Plokštelės storis 1,7 mm (±0,01 mm). </t>
  </si>
  <si>
    <t>1.1.8.</t>
  </si>
  <si>
    <t>Plokštelė turi bent vieną nuožuliną pailgą kiaurymę, kurios dėka galima atlikti iki 1,5 mm sąnario kompresiją, bei bent dvi kiaurymes Kiršnerio vielai, iš kurių viena turi būti pailga.</t>
  </si>
  <si>
    <t>1.1.9.</t>
  </si>
  <si>
    <t xml:space="preserve"> Kairės ir dešinės pusės - spalviniu kodavimu paprastam pusių identifikavimui.</t>
  </si>
  <si>
    <t>1.1.10.</t>
  </si>
  <si>
    <t>Kiaurymių skaičius/ilgis mm ±1,0mm</t>
  </si>
  <si>
    <t>1.1.11.</t>
  </si>
  <si>
    <t>6/36</t>
  </si>
  <si>
    <t>1.1.12.</t>
  </si>
  <si>
    <t>6/42</t>
  </si>
  <si>
    <t>1.1.13.</t>
  </si>
  <si>
    <t>7/47</t>
  </si>
  <si>
    <t>1.2.</t>
  </si>
  <si>
    <t>Siauro profilio MTP sąnario artrodezės plokštelė</t>
  </si>
  <si>
    <t>1.2.1.</t>
  </si>
  <si>
    <t>1.2.2.</t>
  </si>
  <si>
    <t>1.2.3.</t>
  </si>
  <si>
    <t>1.2.4.</t>
  </si>
  <si>
    <t>1.2.5.</t>
  </si>
  <si>
    <t xml:space="preserve">Plokštelė anatomiškai adaptuota -  distalinė dalis lenkta medialiai, kad būtų galima apgaubti pirštakaulį, proksimalinė dalis tiesi. </t>
  </si>
  <si>
    <t>1.2.6.</t>
  </si>
  <si>
    <t>1.2.7.</t>
  </si>
  <si>
    <t xml:space="preserve">Plokštelė turi bent vieną nuožuliną pailgą kiaurymę, kurios dėka galima atlikti iki 1,5 mm sąnario kompresiją bei bent dvi kiaurymes Kiršnerio vielai, iš kurių viena turi būti pailga. </t>
  </si>
  <si>
    <t>1.2.8.</t>
  </si>
  <si>
    <t>Kairės ir dešinės pusės - spalviniu kodavimu paprastam pusių identifikavimui.</t>
  </si>
  <si>
    <t>1.2.9.</t>
  </si>
  <si>
    <t xml:space="preserve">Kiaurymių skaičius/ilgis mm ±1,0mm </t>
  </si>
  <si>
    <t>1.2.10.</t>
  </si>
  <si>
    <t>1.2.11.</t>
  </si>
  <si>
    <t>6/47</t>
  </si>
  <si>
    <t>1.3.</t>
  </si>
  <si>
    <t>Revizinė MTP sąnario artrodezės plokštelė</t>
  </si>
  <si>
    <t>vnt</t>
  </si>
  <si>
    <t>1.3.1.</t>
  </si>
  <si>
    <t>1.3.2.</t>
  </si>
  <si>
    <t>1.3.3.</t>
  </si>
  <si>
    <t>1.3.4.</t>
  </si>
  <si>
    <t>1.3.5.</t>
  </si>
  <si>
    <t>Plokštelė anatomiškai adaptuota -  distalinė dalis lenkta medialiai, kad būtų galima apgaubti pirštakaulį, proksimalinė dalis tiesi.</t>
  </si>
  <si>
    <t>1.3.6.</t>
  </si>
  <si>
    <t>Plokštelės storis 1,7 mm (±0,01 mm).</t>
  </si>
  <si>
    <t>1.3.7.</t>
  </si>
  <si>
    <t xml:space="preserve"> Plokštelė turi bent vieną nuožuliną pailgą kiaurymę, kurios dėka galima atlikti iki 1,5 mm sąnario kompresiją bei bent dvi kiaurymes Kiršnerio vielai, iš kurių viena turi būti pailga.</t>
  </si>
  <si>
    <t>1.3.8.</t>
  </si>
  <si>
    <t>1.3.9.</t>
  </si>
  <si>
    <t>1.3.10.</t>
  </si>
  <si>
    <t>8/60</t>
  </si>
  <si>
    <t>1.3.11.</t>
  </si>
  <si>
    <t>9/60</t>
  </si>
  <si>
    <t>1.4.</t>
  </si>
  <si>
    <t>Šokikaulio-laivakaulio sąnario artrodezės plokštelė</t>
  </si>
  <si>
    <t>1.4.1.</t>
  </si>
  <si>
    <t>1.4.2.</t>
  </si>
  <si>
    <t>1.4.3.</t>
  </si>
  <si>
    <t>1.4.4.</t>
  </si>
  <si>
    <t>1.4.5.</t>
  </si>
  <si>
    <t xml:space="preserve">Plokštelė anatomiškai adaptuota, lenkta, stačiakampio formos su atšakomis distalinėje dalyje. </t>
  </si>
  <si>
    <t>1.4.6.</t>
  </si>
  <si>
    <t>Proksimalinėje dalyje turi turėti bent dvi užrakinamas kiaurymes, distalinėje - bent tris užrakinamas kiaurymes, iš kurių viena turi būti skirta skersiniam sraigto įvedimui per talo-navikuliarinį sąnarį.</t>
  </si>
  <si>
    <t>1.4.7.</t>
  </si>
  <si>
    <t xml:space="preserve"> Šio sraigto dėka atliekama sąnario kompresija. </t>
  </si>
  <si>
    <t>1.4.8.</t>
  </si>
  <si>
    <t xml:space="preserve"> Plokštelės storis 1,7 mm (±0,01 mm).</t>
  </si>
  <si>
    <t>1.4.9.</t>
  </si>
  <si>
    <t xml:space="preserve"> Plokštelė turi bent dvi kiaurymes Kiršnerio vielai pravesti. </t>
  </si>
  <si>
    <t>1.4.10.</t>
  </si>
  <si>
    <t>1.4.11.</t>
  </si>
  <si>
    <t>1.4.12.</t>
  </si>
  <si>
    <t>5/23</t>
  </si>
  <si>
    <t>1.4.13.</t>
  </si>
  <si>
    <t>5/29</t>
  </si>
  <si>
    <t>1.5.</t>
  </si>
  <si>
    <t>Medialinė Lisfranc sąnario artrodezės plokštelė</t>
  </si>
  <si>
    <t>1.5.1.</t>
  </si>
  <si>
    <t>1.5.2.</t>
  </si>
  <si>
    <t>1.5.3.</t>
  </si>
  <si>
    <t>1.5.4.</t>
  </si>
  <si>
    <t>1.5.5.</t>
  </si>
  <si>
    <t>Plokštelė anatomiškai adaptuota, lenkta 10⁰ (±0,1⁰) sagitalinėje plokštumoje padikaulio-pleištuko sąnario atžvilgiu bei 10⁰ (±0,1⁰) dviejų padikaulių atžvilgiu.</t>
  </si>
  <si>
    <t>1.5.6.</t>
  </si>
  <si>
    <t xml:space="preserve"> Plokštelė rombo formos su atšakomis distalinėje plokštelės dalyje.</t>
  </si>
  <si>
    <t>1.5.7.</t>
  </si>
  <si>
    <t>Proksimalinėje dalyje plokštelė turi turėti bent keturias užrakinamas kiaurymes fiksacijai pleištukuose, distalinėje - bent šešias užrakinamas kiaurymes atšakose fiksacijai padikauliuose.</t>
  </si>
  <si>
    <t>1.5.8.</t>
  </si>
  <si>
    <t xml:space="preserve"> Plokštelė turi bent po vieną nuožuliną pailgą kiaurymę kiekvienoje atšakoje, kurių dėka galima atlikti iki 1,5 mm sąnario kompresiją. </t>
  </si>
  <si>
    <t>1.5.9.</t>
  </si>
  <si>
    <t xml:space="preserve"> Proksimalinėje plokštelės dalyje turi būti bent dvi kiaurymės Kiršnerio vielai laikinai implanto fiksacijai. </t>
  </si>
  <si>
    <t>1.5.10.</t>
  </si>
  <si>
    <t>1.5.11.</t>
  </si>
  <si>
    <t>1.5.12.</t>
  </si>
  <si>
    <t>10/54</t>
  </si>
  <si>
    <t>1.6.</t>
  </si>
  <si>
    <t>Dorsalinė Lisfranc sąnario artrodezės plokštelė</t>
  </si>
  <si>
    <t>1.6.1.</t>
  </si>
  <si>
    <t>1.6.2.</t>
  </si>
  <si>
    <t>1.6.3.</t>
  </si>
  <si>
    <t>1.6.4.</t>
  </si>
  <si>
    <t>1.6.5.</t>
  </si>
  <si>
    <t xml:space="preserve">Plokštelė anatomiškai adaptuota, lenkta 10⁰ (±0,1⁰) sagitalinėje plokštumoje padikaulio-pleištuko sąnario atžvilgiu. </t>
  </si>
  <si>
    <t>1.6.6.</t>
  </si>
  <si>
    <t xml:space="preserve">Plokštelė stačiakampio formos su atšakomis proksimalinėje ir distalinėje plokštelės dalyse. </t>
  </si>
  <si>
    <t>1.6.7.</t>
  </si>
  <si>
    <t xml:space="preserve">Plokštelė skirta antrojo-trečiojo pleištukų ir antrojo-trečiojo padikaulių arba trečio pleišuko-kubakaulio ir trečiojo-ketvirtojo padikaulių sąnarių artrodezei. </t>
  </si>
  <si>
    <t>1.6.8.</t>
  </si>
  <si>
    <t>Tiek proksimalinėje, tiek distalinėje dalyje plokštelė turi turėti bent po keturias užrakinamas kiaurymes fiksacijai pleištukuose arba kubakaulyje bei padikauliuose.</t>
  </si>
  <si>
    <t>1.6.9.</t>
  </si>
  <si>
    <t>Bent dvi distalinio galo kiaurymės turi būti nuožulnios pailgos, suteikiančios galimybę atlikti iki 1,5 mm sąnario kompresiją.</t>
  </si>
  <si>
    <t>1.6.10.</t>
  </si>
  <si>
    <t>1.6.11.</t>
  </si>
  <si>
    <t>8/18</t>
  </si>
  <si>
    <t>1.6.12.</t>
  </si>
  <si>
    <t>8/22</t>
  </si>
  <si>
    <t>1.6.13.</t>
  </si>
  <si>
    <t>8/26</t>
  </si>
  <si>
    <t>1.7.</t>
  </si>
  <si>
    <t>Izoliuota Lisfranc sąnario artrodezės plokštelė</t>
  </si>
  <si>
    <t>1.7.1.</t>
  </si>
  <si>
    <t>1.7.2.</t>
  </si>
  <si>
    <t>1.7.3.</t>
  </si>
  <si>
    <t>1.7.4.</t>
  </si>
  <si>
    <t>1.7.5.</t>
  </si>
  <si>
    <t>Plokštelė skirta antrojo arba trečiojo tarsometatarsalinio sąnario artrodezei.</t>
  </si>
  <si>
    <t>1.7.6.</t>
  </si>
  <si>
    <t xml:space="preserve">Turi būti galimybė pasirinkti kairės ir dešinės pusės arba universalią plokštelę. </t>
  </si>
  <si>
    <t>1.7.7.</t>
  </si>
  <si>
    <t>Kairės ir dešinės pusės plokštelės distaliniame gale turi palinkimą lateraliai, universali plokštelė distaliniame gale išplatėja, suteikdama galimybę atlikti fiksaciją bent dvejais užrakinamais sraigtais.</t>
  </si>
  <si>
    <t>1.7.8.</t>
  </si>
  <si>
    <t>Centrinėje plokštelės dalyje bent viena kiaurymė turi būti skirta skersiniam sraigto įvedimui per sąnarį pasirinktinai užrakinamu sraigtu arba neužrakinamu dalinio sriegio sraigtu.</t>
  </si>
  <si>
    <t>1.7.9.</t>
  </si>
  <si>
    <t xml:space="preserve">Plokštelė turi bent dvi kiaurymes Kiršnerio vielai, iš kurių bent viena turi būti pailga. </t>
  </si>
  <si>
    <t>1.7.10.</t>
  </si>
  <si>
    <t>1.7.11.</t>
  </si>
  <si>
    <t>5/38</t>
  </si>
  <si>
    <t>1.7.12.</t>
  </si>
  <si>
    <t>5/42</t>
  </si>
  <si>
    <t>1.8.</t>
  </si>
  <si>
    <t>Plantarinė Lapidus artrodezės plokštelė</t>
  </si>
  <si>
    <t>1.8.1.</t>
  </si>
  <si>
    <t>1.8.2.</t>
  </si>
  <si>
    <t>1.8.3.</t>
  </si>
  <si>
    <t>1.8.4.</t>
  </si>
  <si>
    <t>1.8.5.</t>
  </si>
  <si>
    <t xml:space="preserve">Plokštelė anatomiškai adaptuota, ofsetinė. </t>
  </si>
  <si>
    <t>1.8.6.</t>
  </si>
  <si>
    <t xml:space="preserve">Proksimalinėje dalyje plokštelė turi išplatėjimą, suteikiantį galimybę fiksavimui bent trejais užrakinamais sraigtais, išsidėsčiusiais trikampe forma. </t>
  </si>
  <si>
    <t>1.8.7.</t>
  </si>
  <si>
    <t>Distalinėje dalyje turi būti ne mažiau kaip dvi kiaurymės, iš kurių viena nuožulini pailga, suteikianti galimybę atlikti sąnario kompresiją iki 1,5 mm.</t>
  </si>
  <si>
    <t>1.8.8.</t>
  </si>
  <si>
    <t xml:space="preserve"> Plokštelės ofsete turi būti bent viena kiaurymė, skirta skersiniam sraigto įvedimui per sąnarį.</t>
  </si>
  <si>
    <t>1.8.9.</t>
  </si>
  <si>
    <t xml:space="preserve"> Plokštelėje turi būti ne mažiau kaip dvi kiaurymės Kiršnerio vielai laikinai implanto fiksacijai.</t>
  </si>
  <si>
    <t>1.8.10.</t>
  </si>
  <si>
    <t xml:space="preserve">Ofseto aukštis/ilgis mm ±1,0mm </t>
  </si>
  <si>
    <t>1.8.11.</t>
  </si>
  <si>
    <t>3/45</t>
  </si>
  <si>
    <t>1.8.12.</t>
  </si>
  <si>
    <t>5/45</t>
  </si>
  <si>
    <t>1.8.13.</t>
  </si>
  <si>
    <t>7/45</t>
  </si>
  <si>
    <t>1.9.</t>
  </si>
  <si>
    <t>1.9.1.</t>
  </si>
  <si>
    <t>1.9.2.</t>
  </si>
  <si>
    <t>1.9.3.</t>
  </si>
  <si>
    <t>1.9.4.</t>
  </si>
  <si>
    <t>1.9.5.</t>
  </si>
  <si>
    <t>Plokštelė anatomiškai adaptuota, distalinis galas lenktas medialiai.</t>
  </si>
  <si>
    <t>1.9.6.</t>
  </si>
  <si>
    <t xml:space="preserve">Plokštelėje turi būti ne mažiau kaip dvi  nuožulinios pailgos kiaurymės, leidžiančios atlikti sąnario kompresiją iki 1,5 mm. </t>
  </si>
  <si>
    <t>1.9.7.</t>
  </si>
  <si>
    <t>Distalinėje dalyje esančią nuožulnią pailgą kiaurymę turi būti galima fiksuoti kintamu kampu 35⁰ (±1⁰) diapazone, sraigtą prasriegiant per sąnarį.</t>
  </si>
  <si>
    <t>1.9.8.</t>
  </si>
  <si>
    <t>Plokštelėje turi būti ne mažiau kaip dvi kiaurymės Kiršnerio vielai laikinai implanto fiksacijai.</t>
  </si>
  <si>
    <t>1.9.9.</t>
  </si>
  <si>
    <t>1.9.10.</t>
  </si>
  <si>
    <t>1.9.11.</t>
  </si>
  <si>
    <t>4/37</t>
  </si>
  <si>
    <t>1.9.12.</t>
  </si>
  <si>
    <t>4/42</t>
  </si>
  <si>
    <t>1.9.13.</t>
  </si>
  <si>
    <t>5/50</t>
  </si>
  <si>
    <t>1.10.</t>
  </si>
  <si>
    <t>Medio-plantarinė Lapidus artrodezės plokštelė</t>
  </si>
  <si>
    <t>1.10.1.</t>
  </si>
  <si>
    <t>1.10.2.</t>
  </si>
  <si>
    <t>1.10.3.</t>
  </si>
  <si>
    <t>1.10.4.</t>
  </si>
  <si>
    <t>1.10.5.</t>
  </si>
  <si>
    <t xml:space="preserve">Plokštelė anatomiškai adaptuota, rotuota. </t>
  </si>
  <si>
    <t>1.10.6.</t>
  </si>
  <si>
    <t>Proksimalinėje dalyje ne mažiau kaip trys kiaurymės užrakinamiems sraigtams.</t>
  </si>
  <si>
    <t>1.10.7.</t>
  </si>
  <si>
    <t>Distalinėje dalyje plokštelė fiksuojama ne mažiau kaip dvejais užrakinamais sraigtais.</t>
  </si>
  <si>
    <t>1.10.8.</t>
  </si>
  <si>
    <t>Plokštelės centre turi būti bent viena kiaurymė, skirta skersiniam sraigto įvedimui per sąnarį.</t>
  </si>
  <si>
    <t>1.10.9.</t>
  </si>
  <si>
    <t>1.10.10.</t>
  </si>
  <si>
    <t>1.10.11.</t>
  </si>
  <si>
    <t>1.11.</t>
  </si>
  <si>
    <t>Dorso-medialinė Lapidus artrodezės plokštelė</t>
  </si>
  <si>
    <t>1.11.1.</t>
  </si>
  <si>
    <t>1.11.2.</t>
  </si>
  <si>
    <t>1.11.3.</t>
  </si>
  <si>
    <t>1.11.4.</t>
  </si>
  <si>
    <t>1.11.5.</t>
  </si>
  <si>
    <t xml:space="preserve">Plokštelė anatomiškai adaptuota, tiesi. </t>
  </si>
  <si>
    <t>1.11.6.</t>
  </si>
  <si>
    <t>Proksimalinėje dalyje ne mažiau kaip trys kiaurymės užrakinamiems sraigtams, išsidėsčiusios trikampe forma.</t>
  </si>
  <si>
    <t>1.11.7.</t>
  </si>
  <si>
    <t xml:space="preserve">Distalinėje dalyje bent viiena iš  kiaurymių turi būti skirta skersiniam sraigto įvedimui per sąnarį, o kita turi būti nuožulni pailga, kurios dėka būtų galima atlikti sąnario kompresiją iki 1,5 mm. </t>
  </si>
  <si>
    <t>1.11.8.</t>
  </si>
  <si>
    <t>Plokštelės storis 1,6 mm (±0,01 mm).</t>
  </si>
  <si>
    <t>1.11.9.</t>
  </si>
  <si>
    <t>1.11.10.</t>
  </si>
  <si>
    <t>6/50</t>
  </si>
  <si>
    <t>1.12.</t>
  </si>
  <si>
    <t>Atviro kampo padikaulio osteotominė plokštelė</t>
  </si>
  <si>
    <t>1.12.1.</t>
  </si>
  <si>
    <t>1.12.2.</t>
  </si>
  <si>
    <t>1.12.3.</t>
  </si>
  <si>
    <t>1.12.4.</t>
  </si>
  <si>
    <t>1.12.5.</t>
  </si>
  <si>
    <t>T formos plokštelė su integruotu pleištu.</t>
  </si>
  <si>
    <t>1.12.6.</t>
  </si>
  <si>
    <t>Turi būti galimybė pasirinkti plokštelę su ne mažiau kaip trijų dydžių pleištais ir visai be jo.</t>
  </si>
  <si>
    <t>1.12.7.</t>
  </si>
  <si>
    <t>Proksimalinėje dalyje plokštelė fiksuojama dvejais užrakinamais sraigtais.</t>
  </si>
  <si>
    <t>1.12.8.</t>
  </si>
  <si>
    <t>Distalinėje dalyje turi būti galimybė atlikti fiksaciją ne mažiau kaip dvejais sraigtais.</t>
  </si>
  <si>
    <t>1.12.9.</t>
  </si>
  <si>
    <t>Plokštelės storis 1,4 mm (±0,01 mm).</t>
  </si>
  <si>
    <t>1.12.10.</t>
  </si>
  <si>
    <t xml:space="preserve">Pleišto aukštis/ilgis mm ±1,0mm </t>
  </si>
  <si>
    <t>1.12.11.</t>
  </si>
  <si>
    <t>0/28</t>
  </si>
  <si>
    <t>1.12.12.</t>
  </si>
  <si>
    <t>3/28</t>
  </si>
  <si>
    <t>1.12.13.</t>
  </si>
  <si>
    <t>4/28</t>
  </si>
  <si>
    <t>1.12.14.</t>
  </si>
  <si>
    <t>5/28</t>
  </si>
  <si>
    <t>1.13.</t>
  </si>
  <si>
    <t>Kulnakaulio osteotominė plokštelė</t>
  </si>
  <si>
    <t>1.13.1.</t>
  </si>
  <si>
    <t>1.13.2.</t>
  </si>
  <si>
    <t>1.13.3.</t>
  </si>
  <si>
    <t>1.13.4.</t>
  </si>
  <si>
    <t>1.13.5.</t>
  </si>
  <si>
    <t>Laipto formos plokštelė su kiauryme centrinėje dalyje, ofsetinė.</t>
  </si>
  <si>
    <t>1.13.6.</t>
  </si>
  <si>
    <t xml:space="preserve"> Proksimalinėje dalyje plokštelė fiksuojama dvejais užrakinamais sraigtais, ofsete - ne mažiau kaip dvejais skersiniais sraigtais, užtikrinančiais stabilesnę atskirų kaulų fragmentų kompresiją ir fiksaciją. </t>
  </si>
  <si>
    <t>1.13.7.</t>
  </si>
  <si>
    <t>Distalinėje dalyje plokštelė turi būti fiksuojama ne mažiau kaip trejais sraigtais.</t>
  </si>
  <si>
    <t>1.13.8.</t>
  </si>
  <si>
    <t>1.13.9.</t>
  </si>
  <si>
    <t>5/22</t>
  </si>
  <si>
    <t>1.13.10.</t>
  </si>
  <si>
    <t>7,5/22</t>
  </si>
  <si>
    <t>1.13.11.</t>
  </si>
  <si>
    <t>10/22</t>
  </si>
  <si>
    <t>1.14.</t>
  </si>
  <si>
    <t>Cotton tipo osteotominė plokštelė</t>
  </si>
  <si>
    <t>1.14.1.</t>
  </si>
  <si>
    <t>1.14.2.</t>
  </si>
  <si>
    <t>1.14.3.</t>
  </si>
  <si>
    <t>1.14.4.</t>
  </si>
  <si>
    <t>1.14.5.</t>
  </si>
  <si>
    <t xml:space="preserve">Drugelio formos plokštelė su integruotu pleištu, gaubta. </t>
  </si>
  <si>
    <t>1.14.6.</t>
  </si>
  <si>
    <t>1.14.7.</t>
  </si>
  <si>
    <t>Plokštelė fiksuojama ne mažiau kaip keturiais užrakinamais sraigtais.</t>
  </si>
  <si>
    <t>1.14.8.</t>
  </si>
  <si>
    <t>1.14.9.</t>
  </si>
  <si>
    <t>0/24</t>
  </si>
  <si>
    <t>1.14.10.</t>
  </si>
  <si>
    <t>4,5/22</t>
  </si>
  <si>
    <t>1.14.11.</t>
  </si>
  <si>
    <t>5,5/23</t>
  </si>
  <si>
    <t>1.14.12.</t>
  </si>
  <si>
    <t>6,5/24</t>
  </si>
  <si>
    <t>1.15.</t>
  </si>
  <si>
    <t>Evans tipo osteotominė plokštelė</t>
  </si>
  <si>
    <t>1.15.1.</t>
  </si>
  <si>
    <t>1.15.2.</t>
  </si>
  <si>
    <t>1.15.3.</t>
  </si>
  <si>
    <t>1.15.4.</t>
  </si>
  <si>
    <t>1.15.5.</t>
  </si>
  <si>
    <t xml:space="preserve">Drugelio formos plokštelė su integruotu pleištu, tiesi. </t>
  </si>
  <si>
    <t>1.15.6.</t>
  </si>
  <si>
    <t>1.15.7.</t>
  </si>
  <si>
    <t xml:space="preserve"> Plokštelė fiksuojama ne mažiau kaip keturiais užrakinamais sraigtais.</t>
  </si>
  <si>
    <t>1.15.8.</t>
  </si>
  <si>
    <t>1.15.9.</t>
  </si>
  <si>
    <t>0/30</t>
  </si>
  <si>
    <t>1.15.10.</t>
  </si>
  <si>
    <t>6/26</t>
  </si>
  <si>
    <t>1.15.11.</t>
  </si>
  <si>
    <t>8/28</t>
  </si>
  <si>
    <t>1.15.12.</t>
  </si>
  <si>
    <t>10/30</t>
  </si>
  <si>
    <t>1.16.</t>
  </si>
  <si>
    <t>Tiesios užrakinamos plokštelės 2/20</t>
  </si>
  <si>
    <t>1.17.</t>
  </si>
  <si>
    <t>Tiesios užrakinamos plokštelės 3/25</t>
  </si>
  <si>
    <t>1.18.</t>
  </si>
  <si>
    <t>Tiesios užrakinamos plokštelės 4/30</t>
  </si>
  <si>
    <t>1.19.</t>
  </si>
  <si>
    <t>Tiesios užrakinamos plokštelės 5/35</t>
  </si>
  <si>
    <t>1.20.</t>
  </si>
  <si>
    <t>Tiesios užrakinamos plokštelės 6/40</t>
  </si>
  <si>
    <t>1.21.</t>
  </si>
  <si>
    <t>Tiesios užrakinamos plokštelės 7/45</t>
  </si>
  <si>
    <t>1.21.1.</t>
  </si>
  <si>
    <t>1.21.2.</t>
  </si>
  <si>
    <t>1.21.3.</t>
  </si>
  <si>
    <t>1.21.4.</t>
  </si>
  <si>
    <t>1.21.5.</t>
  </si>
  <si>
    <t>Kontūruotais kraštais, ne mažiau kaip 6 skirtingų ilgių plokštelė.</t>
  </si>
  <si>
    <t>1.21.6.</t>
  </si>
  <si>
    <t xml:space="preserve">Bent viena iš kiaurymių turi būti nuožulni pailga, kurios dėka būtų galima atlikti sąnario kompresiją iki 1,5 mm. </t>
  </si>
  <si>
    <t>1.21.7.</t>
  </si>
  <si>
    <t>Plokštelės storis 1,5 mm (±0,01 mm).</t>
  </si>
  <si>
    <t>1.21.8.</t>
  </si>
  <si>
    <t>1.22.</t>
  </si>
  <si>
    <t>2,8 mm (±0,1 mm) skersmens užrakinami sraigtai</t>
  </si>
  <si>
    <t>1.22.1.</t>
  </si>
  <si>
    <t>1.22.2.</t>
  </si>
  <si>
    <t>1.22.3.</t>
  </si>
  <si>
    <t>1.22.4.</t>
  </si>
  <si>
    <t>1.22.5.</t>
  </si>
  <si>
    <t>Fiksuojami T8 žvaigždutės formos atsuktuvu.</t>
  </si>
  <si>
    <t>1.22.6.</t>
  </si>
  <si>
    <t xml:space="preserve">Sraigto galvutė turi būti specialios konstrukcijos su išplatėjimu proksimaliniame gale, kurio dėka būtų ribojamas sraigto įsukimo į plokštelę gylis. </t>
  </si>
  <si>
    <t>1.22.7.</t>
  </si>
  <si>
    <t>Sraigtas turi pilnai panirti į plokštelę, siekiant išvengti minkštųjų audinių dirginimo.</t>
  </si>
  <si>
    <t>1.22.8.</t>
  </si>
  <si>
    <t>Sraigtai turi būti individualaus spalvinio žymėjimo, kad būtų lengvai identifikuojami.</t>
  </si>
  <si>
    <t>1.22.9.</t>
  </si>
  <si>
    <t>10 ÷ 34 mm (kas 2mm)</t>
  </si>
  <si>
    <t>1.23.</t>
  </si>
  <si>
    <t>2,8 mm (±0,1 mm) skersmens neužrakinami sraigtai</t>
  </si>
  <si>
    <t>1.23.1.</t>
  </si>
  <si>
    <t>1.23.2.</t>
  </si>
  <si>
    <t>1.23.3.</t>
  </si>
  <si>
    <t>1.23.4.</t>
  </si>
  <si>
    <t>1.23.5.</t>
  </si>
  <si>
    <t xml:space="preserve">Fiksuojami T8 žvaigždutės formos atsuktuvu. </t>
  </si>
  <si>
    <t>1.23.6.</t>
  </si>
  <si>
    <t>1.23.7.</t>
  </si>
  <si>
    <t xml:space="preserve">Sraigtas turi pilnai panirti į plokštelę, siekiant išvengti minkštųjų audinių dirginimo. </t>
  </si>
  <si>
    <t>1.23.8.</t>
  </si>
  <si>
    <t>1.23.9.</t>
  </si>
  <si>
    <t>1.24.</t>
  </si>
  <si>
    <t>3,5 mm (±0,1 mm) skersmens užrakinami sraigtai</t>
  </si>
  <si>
    <t>1.24.1.</t>
  </si>
  <si>
    <t>1.24.2.</t>
  </si>
  <si>
    <t>1.24.3.</t>
  </si>
  <si>
    <t>1.24.4.</t>
  </si>
  <si>
    <t>1.24.5.</t>
  </si>
  <si>
    <t>1.24.6.</t>
  </si>
  <si>
    <t>1.24.7.</t>
  </si>
  <si>
    <t>1.24.8.</t>
  </si>
  <si>
    <t>1.24.9.</t>
  </si>
  <si>
    <t>10 ÷ 40 mm (kas 2mm)</t>
  </si>
  <si>
    <t>1.25.</t>
  </si>
  <si>
    <t>3,5 mm (±0,1 mm) skersmens neužrakinami sraigtai</t>
  </si>
  <si>
    <t>1.25.1.</t>
  </si>
  <si>
    <t>1.25.2.</t>
  </si>
  <si>
    <t>1.25.3.</t>
  </si>
  <si>
    <t>1.25.4.</t>
  </si>
  <si>
    <t>1.25.5.</t>
  </si>
  <si>
    <t>1.25.6.</t>
  </si>
  <si>
    <t>Sraigto galvutė turi būti specialios konstrukcijos su išplatėjimu proksimaliniame gale, kurio dėka būtų ribojamas sraigto įsukimo į plokštelę gylis.</t>
  </si>
  <si>
    <t>1.25.7.</t>
  </si>
  <si>
    <t>1.25.8.</t>
  </si>
  <si>
    <t>1.25.9.</t>
  </si>
  <si>
    <t>1.26.</t>
  </si>
  <si>
    <t>1.26.1.</t>
  </si>
  <si>
    <t>1.26.2.</t>
  </si>
  <si>
    <t>1.26.3.</t>
  </si>
  <si>
    <t>1.26.4.</t>
  </si>
  <si>
    <t>1.26.5.</t>
  </si>
  <si>
    <t>Dalinio sriegio.</t>
  </si>
  <si>
    <t>1.26.6.</t>
  </si>
  <si>
    <t>1.26.7.</t>
  </si>
  <si>
    <t>1.26.8.</t>
  </si>
  <si>
    <t>1.26.9.</t>
  </si>
  <si>
    <t>1.26.10.</t>
  </si>
  <si>
    <t>20 ÷ 40 mm (kas 2mm)</t>
  </si>
  <si>
    <t>1.27.</t>
  </si>
  <si>
    <t>Bendrieji reikalavimai:</t>
  </si>
  <si>
    <t>1.27.1.</t>
  </si>
  <si>
    <t xml:space="preserve">Visi implantai ir instrumentai privalo būti to paties gamintojo, kad būtų galima suderinti tarpusavyje. </t>
  </si>
  <si>
    <t>1.27.2.</t>
  </si>
  <si>
    <t>Instrumentų rinkinys darbui su siūlomais implantais privalo būti suteiktas naudotis nemokamai panaudos pagrindais. Į rinkinį privalo įeiti:</t>
  </si>
  <si>
    <t>1.27.3.</t>
  </si>
  <si>
    <t>Frezų rinkinys padikaulio distalinio galo ir pirštakaulio proksimalinio galo sąnarinio paviršiaus paruošimui (ne mažiau kaip 4 skirtingų diametrų 16-22 mm intervale imtinai);</t>
  </si>
  <si>
    <t>1.27.4.</t>
  </si>
  <si>
    <t xml:space="preserve">Reguliuojamas atviro pleišto osteotomijos, distrakcijos, kompresijos instrumentas; </t>
  </si>
  <si>
    <t>1.27.5.</t>
  </si>
  <si>
    <t>Plokštelių lankstytuvai (2 vnt.)</t>
  </si>
  <si>
    <t>1.27.6.</t>
  </si>
  <si>
    <t>Gamintojo numatytas instrumentų dėklas</t>
  </si>
  <si>
    <t>Suma be PVM</t>
  </si>
  <si>
    <t>Taikomas PVM dydis (%)</t>
  </si>
  <si>
    <t>PVM suma</t>
  </si>
  <si>
    <t>Suma su PVM</t>
  </si>
  <si>
    <t>2. DALIS</t>
  </si>
  <si>
    <t>PETIES AKROMIOKLAVIKULINIO SĄNARIO FIKSACINĖ SISTEMA</t>
  </si>
  <si>
    <t>2.</t>
  </si>
  <si>
    <t>Peties akromioklavikulinio sąnario fiksacinė sistema</t>
  </si>
  <si>
    <t>2.1.</t>
  </si>
  <si>
    <t>Ac sąnario fiksacinė sistema - AC TightRope™ Repair Kit, Titanium</t>
  </si>
  <si>
    <t>2.1.1.</t>
  </si>
  <si>
    <t>Sterili pakuotė</t>
  </si>
  <si>
    <t>2.1.2.</t>
  </si>
  <si>
    <t>Viela siūlo įvedimui – 1 vnt.</t>
  </si>
  <si>
    <t>2.1.3.</t>
  </si>
  <si>
    <t>Mazgo nustūmiklis – 1 vnt.</t>
  </si>
  <si>
    <t>2.1.4.</t>
  </si>
  <si>
    <t>6,5 mm skersmens titano lydinio keturių kiaurymių „saga“, apvalios formos, skirta lateralinės pusės fiksacijai – 1 vnt.</t>
  </si>
  <si>
    <t>2.1.5.</t>
  </si>
  <si>
    <t>3,5 mm pločio titano lydinio dviejų kiaurymių „saga“, pailgos ovalo ar stačiakampio formos, skirta medialinės pusės fiksacijai – 1 vnt.</t>
  </si>
  <si>
    <t>2.1.6.</t>
  </si>
  <si>
    <t>#0 storio siūlas nesirezorbuojančiu polietileno pagrindu ir įpintu poliesterio apvalkalu, baltas – 3 vnt.</t>
  </si>
  <si>
    <t>2.1.7.</t>
  </si>
  <si>
    <t>#5 storio siūlas nesirezorbuojančiu polietileno pagrindu ir įpintu poliesterio apvalkalu, mėlynas – 1 vnt.</t>
  </si>
  <si>
    <t>Ūkio subjektai (įskaitant kvazisubtiekėjus - fiziniai asmenys, kuriuos ketinama įdarbinti pirkimo laimėjimo atveju), kurių pajėgumais tiekėjas remiasi, kad atitiktų keliamus kvalifikacijos reikalavimus:</t>
  </si>
  <si>
    <t>Pavadinimas*</t>
  </si>
  <si>
    <t>Kodas, adresas</t>
  </si>
  <si>
    <t>Perduodama veikla</t>
  </si>
  <si>
    <t>Perduodamos veiklos dalis nuo visos pirkimo sutarties (Eur arba %)</t>
  </si>
  <si>
    <t>Kval. Reikalavimo Nr.</t>
  </si>
  <si>
    <t>Subtiekėjams / subteikėjams / subrangovams numatomos perduoti veiklos (privaloma nurodyti) ir šių ūkio subjektų pavadinimai (jei žinomi):</t>
  </si>
  <si>
    <t>Perduodama veikla*</t>
  </si>
  <si>
    <t>Kartu su pasiūlymu pateikiami šie dokumentai:</t>
  </si>
  <si>
    <t>Dokumento  pavadinimas</t>
  </si>
  <si>
    <t>Dokumentas yra konfidencialus? Taip/Ne</t>
  </si>
  <si>
    <t>1</t>
  </si>
  <si>
    <t>Jungtinės veiklos kopija (jei taikoma)</t>
  </si>
  <si>
    <t>2</t>
  </si>
  <si>
    <t>Europos bendrasis viešųjų pirkimų dokumentas</t>
  </si>
  <si>
    <t>3</t>
  </si>
  <si>
    <t>Subtiekimo sutartis, ketinimų protokolas, preliminarios sutartys ar kiti dokumentai, patvirtinantys, kad laimėjus pirkimą tiekėjui bus prieinami kitų ūkio subjektų ištekliai (jei pasitelkiami kvalifikacijos atitikimui)</t>
  </si>
  <si>
    <t>4</t>
  </si>
  <si>
    <t>Dokumentai reikalaujami pirkimo sąlygų priede "Kokybės kriterijai ir jų vertinimas"</t>
  </si>
  <si>
    <t>5</t>
  </si>
  <si>
    <t>Pasiūlymo atitikimą pirkimo sąlygų techninei specifikacijai pagrindžiantys dokumentai</t>
  </si>
  <si>
    <t>Pasiūlyme nurodyta Prekės kaina, išskyrus jos sudedamąsias dalis, subtiekėjai, taip pat kita informacija, kuri teisės aktų nustatyta tvarka turi būti skelbiama arba kitokiu būdu viešai prieinama visuomenei, nėra laikoma konfidencialia informacija. Konfidencialią informaciją sudaro, visų pirma, komercinė (gamybinė) paslaptis ir konfidencialieji pasiūlymų aspektai. Informacija, kurią viešai skelbti įpareigoja Lietuvos Respublikos įstatymai, negali būti tiekėjo nurodoma kaip konfidenciali, todėl, tiekėjui nurodžius tokią informaciją kaip konfidencialią, perkančioji organizacija turi teisę ją skelbti. Jei tiekėjas nenurodo konfidencialios informacijos, laikoma, kad konfidencialios informacijos tiekėjo pasiūlyme nėra. Vadovaujantis Informacijos viešinimo Centrinėje viešųjų pirkimų informacinėje sistemoje tvarkos aprašu, patvirtintu Viešųjų pirkimų tarnybos direktoriaus 2017 m. birželio 19 d. įsakymu Nr. 1S-91 „Dėl Informacijos viešinimo Centrinėje viešųjų pirkimų informacinėje sistemoje tvarkos aprašo patvirtinimo“, perkančioji organizacija laimėjusio dalyvio pasiūlymą, išskyrus informaciją, kurią tiekėjas nurodė kaip konfidencialią, paskelbs CVP IS.</t>
  </si>
  <si>
    <t>Tiekėjo arba jo įgalioto asmens pareigų pavadinimas:</t>
  </si>
  <si>
    <t>Pasirašančio asmens vardas ir pavardė:</t>
  </si>
  <si>
    <t>1888-1899 2024-12-06 09:37:23</t>
  </si>
  <si>
    <t>OST25/0115/1</t>
  </si>
  <si>
    <t>Klaipėda</t>
  </si>
  <si>
    <t>UAB Osteca</t>
  </si>
  <si>
    <t>Danės g. 47, LT-92108 Klaipėda</t>
  </si>
  <si>
    <t>LT100003238211</t>
  </si>
  <si>
    <t xml:space="preserve">a/s LT294010041800430537
Luminor Bank AB
Banko kodas 40100
a/s LT39 7300 0101 2126 1479
“Swedbank”, AB
Banko kodas 73000 </t>
  </si>
  <si>
    <t>Projektų vadovas Evaldas Ročys</t>
  </si>
  <si>
    <t>Tel.: +37065042318, el. p.: er@osteca.lt</t>
  </si>
  <si>
    <t>Direktorius Arvydas Klovas</t>
  </si>
  <si>
    <t>Projektų vadovas Evaldas Ročys, Tel.: +37065042318, el. p.: er@osteca.lt</t>
  </si>
  <si>
    <t>Nėra</t>
  </si>
  <si>
    <t>Anatomiškai kontūruoti</t>
  </si>
  <si>
    <t>Plokštelių kiaurymės universalios, tinkančios tiek 2,8 mm ir 3,5 užrakinamiems, tiek 2,8 mm ir 3,5 neužrakinamiems sraigtams.</t>
  </si>
  <si>
    <t>Pagaminti iš titano</t>
  </si>
  <si>
    <t>Plokštelė anatomiškai adaptuota - tiek distalinė, tiek proksimalinė dalis lenkta medialiai, kad būtų galima apgaubti padikaulį ir pirštakaulį.</t>
  </si>
  <si>
    <t>Viena iš distalinio plokštelės galo kiaurymių yra skirta skersiniam sraigto įvedimui per pirmąjį MTP sąnarį.</t>
  </si>
  <si>
    <t>Plokštelės storis 1,7 mm</t>
  </si>
  <si>
    <t xml:space="preserve">Plokštelė turi vieną nuožuliną pailgą kiaurymę, kurios dėka galima atlikti iki 1,5 mm sąnario kompresiją, bei dvi kiaurymes Kiršnerio vielai, iš kurių viena  pailga. </t>
  </si>
  <si>
    <t>NEWCLIP (Prancūzija)</t>
  </si>
  <si>
    <t>6 kiaur., ilgis 36,4 mm, ref. FMTDD1; FMTGD1</t>
  </si>
  <si>
    <t>6 kiaur., ilgis 41,4 mm,  ref. FMTDD2; FMTGD2</t>
  </si>
  <si>
    <t>7 kiaur., ilgis 46,4 mm,  ref. FMTDD3; FMTGD3</t>
  </si>
  <si>
    <t>6 kiaur., ilgis 41,6 mm, ref. FMTDDN1; FMTGDN1</t>
  </si>
  <si>
    <t>6 kiaur., ilgis 46,4 mm,  ref. FMTDDN2; FMTGDN2</t>
  </si>
  <si>
    <t>8 kiaur., ilgis 60,5 mm, ref. FMTDDN4; FMTGDN4</t>
  </si>
  <si>
    <t>9 kiaur., ilgis 60,4 mm,  ref. FMTDD4; FMTGD4</t>
  </si>
  <si>
    <t>Proksimalinėje dalyje turi dvi užrakinamas kiaurymes, distalinėje - tris užrakinamas kiaurymes, iš kurių viena skirta skersiniam sraigto įvedimui per talo-navikuliarinį sąnarį.</t>
  </si>
  <si>
    <t xml:space="preserve">Plokštelė turi dvi kiaurymes Kiršnerio vielai pravesti. </t>
  </si>
  <si>
    <t>5 kiaur., ilgis 22,3 mm, ref. FTTDD1; FTTGD1</t>
  </si>
  <si>
    <t>Plokštelė anatomiškai adaptuota, lenkta 10⁰ sagitalinėje plokštumoje padikaulio-pleištuko sąnario atžvilgiu bei 10⁰ dviejų padikaulių atžvilgiu.</t>
  </si>
  <si>
    <t>Proksimalinėje dalyje plokštelė turi keturias užrakinamas kiaurymes fiksacijai pleištukuose, distalinėje - šešias užrakinamas kiaurymes atšakose fiksacijai padikauliuose.</t>
  </si>
  <si>
    <t xml:space="preserve">Plokštelė turi po vieną nuožuliną pailgą kiaurymę kiekvienoje atšakoje, kurių dėka galima atlikti iki 1,5 mm sąnario kompresiją. </t>
  </si>
  <si>
    <t>Katalogas 1, psl. 4</t>
  </si>
  <si>
    <t>Katalogas 1, psl. 5; Katalogas 2, psl. 8</t>
  </si>
  <si>
    <t>Katalogas 1, psl. 5</t>
  </si>
  <si>
    <t>Katalogas 2, psl. 8</t>
  </si>
  <si>
    <t>Katalogas 1, psl. 4; Katalogas 2, psl. 9</t>
  </si>
  <si>
    <t>Katalogas 1, psl. 12</t>
  </si>
  <si>
    <t>Katalogas 1, psl. 13</t>
  </si>
  <si>
    <t>Katalogas 1, psl. 14</t>
  </si>
  <si>
    <t>Katalogas 1, psl. 3, 9</t>
  </si>
  <si>
    <t>Katalogas 1, psl. 9</t>
  </si>
  <si>
    <t>Katalogas1, psl. 6</t>
  </si>
  <si>
    <t>Katalogas1, psl. 2</t>
  </si>
  <si>
    <t>Katalogas1, psl. 4, 6</t>
  </si>
  <si>
    <t xml:space="preserve">Proksimalinėje plokštelės dalyje yra dvi kiaurymės Kiršnerio vielai laikinai implanto fiksacijai. </t>
  </si>
  <si>
    <t>5 kiaur., ilgis 28,3 mm, ref. FTTDD2; FTTGD2</t>
  </si>
  <si>
    <t>10 kiaur., ilgis 53,4 mm, ref. FETDD1; FETGD1</t>
  </si>
  <si>
    <t xml:space="preserve">Plokštelė anatomiškai adaptuota, lenkta 10⁰ sagitalinėje plokštumoje padikaulio-pleištuko sąnario atžvilgiu. </t>
  </si>
  <si>
    <t>Katalogas 1, psl. 6</t>
  </si>
  <si>
    <t>Tiek proksimalinėje, tiek distalinėje dalyje plokštelė turi po keturias užrakinamas kiaurymes fiksacijai pleištukuose arba kubakaulyje bei padikauliuose.</t>
  </si>
  <si>
    <t>Katalogas 1, psl. 2</t>
  </si>
  <si>
    <t>Katalogas 1, psl. 2, 4, 6</t>
  </si>
  <si>
    <t>8 kiaur., ilgis 19 mm, ref. FDTSDN1</t>
  </si>
  <si>
    <t>8 kiaur., ilgis 22 mm, ref. FDTSDS1</t>
  </si>
  <si>
    <t>8 kiaur., ilgis 25 mm, ref. FDTSDW1</t>
  </si>
  <si>
    <t xml:space="preserve">Yra galimybė pasirinkti kairės ir dešinės pusės arba universalią plokštelę. </t>
  </si>
  <si>
    <t>Katalogas 1, psl. 6, 13</t>
  </si>
  <si>
    <t>Centrinėje plokštelės dalyje viena kiaurymė yra skirta skersiniam sraigto įvedimui per sąnarį pasirinktinai užrakinamu sraigtu arba neužrakinamu dalinio sriegio sraigtu.</t>
  </si>
  <si>
    <t xml:space="preserve">Kairės ir dešinės pusės plokštelė turi dvi kiaurymes Kiršnerio vielai, iš kurių viena pailga, o universalioji plokštelė turi tris kiaurymes Kiršnerio vielai, iš kurių dvi pailgos. </t>
  </si>
  <si>
    <t>5 kiaur., ilgis 42,6 mm, ref. FUTDD1; FUTGD1</t>
  </si>
  <si>
    <t>5 kiaur., ilgis 37,7 mm, ref. FUTSD1</t>
  </si>
  <si>
    <t>Katalogas 1, psl. 7</t>
  </si>
  <si>
    <t xml:space="preserve">Proksimalinėje dalyje plokštelė turi išplatėjimą, suteikiantį galimybę fiksavimui trejais užrakinamais sraigtais, išsidėsčiusiais trikampe forma. </t>
  </si>
  <si>
    <t>Distalinėje dalyje turi dvi kiaurymės, iš kurių viena nuožulini pailga, suteikianti galimybę atlikti sąnario kompresiją iki 1,5 mm.</t>
  </si>
  <si>
    <t>Katalogas 1, psl. 4; 7</t>
  </si>
  <si>
    <t>Plokštelės ofsete yra viena kiaurymė, skirta skersiniam sraigto įvedimui per sąnarį.</t>
  </si>
  <si>
    <t>Plokštelėje yra dvi kiaurymės Kiršnerio vielai laikinai implanto fiksacijai.</t>
  </si>
  <si>
    <t>3 mm, ilgis 44,6 mm, ref. FLTSV1</t>
  </si>
  <si>
    <t>5 mm, ilgis 44,6 mm, ref. FLTSV2</t>
  </si>
  <si>
    <t>7 mm, ilgis 44,6 mm, ref. FLTSV3</t>
  </si>
  <si>
    <t xml:space="preserve">Plokštelėje yra dvi  nuožulinios pailgos kiaurymės, leidžiančios atlikti sąnario kompresiją iki 1,5 mm. </t>
  </si>
  <si>
    <t>Distalinėje dalyje esančią nuožulnią pailgą kiaurymę galima fiksuoti kintamu kampu 35⁰ diapazone, sraigtą prasriegiant per sąnarį.</t>
  </si>
  <si>
    <t>4 kiaur., ilgis 37 mm, ref. FLTDV0; FLTGV0</t>
  </si>
  <si>
    <t>4 kiaur., ilgis 41,8 mm, ref. FLTDV1; FLTGV1</t>
  </si>
  <si>
    <t>5 kiaur., ilgis 49,8 mm, ref. FLTDV2; FLTGV2</t>
  </si>
  <si>
    <t>Katalogas 1, psl. 2, 4, 7</t>
  </si>
  <si>
    <t>Katalogas 1, psl. 7, 8, 13</t>
  </si>
  <si>
    <t>Proksimalinėje dalyje trys kiaurymės užrakinamiems sraigtams.</t>
  </si>
  <si>
    <t>Distalinėje dalyje plokštelė fiksuojama dvejais užrakinamais sraigtais.</t>
  </si>
  <si>
    <t>Katalogas 1, psl. 3</t>
  </si>
  <si>
    <t>Plokštelės centre yra viena kiaurymė, skirta skersiniam sraigto įvedimui per sąnarį.</t>
  </si>
  <si>
    <t>Katalogas 1, psl. 3, 8</t>
  </si>
  <si>
    <t>6 kiaur., ilgis 41,8 mm, ref. FLTDMV1; FLTGMV1</t>
  </si>
  <si>
    <t>Katalogas 1, psl. 8</t>
  </si>
  <si>
    <t>Proksimalinėje dalyje trys kiaurymės užrakinamiems sraigtams, išsidėsčiusios trikampe forma.</t>
  </si>
  <si>
    <t xml:space="preserve">Distalinėje dalyje viiena iš  kiaurymių skirta skersiniam sraigto įvedimui per sąnarį, o kita yra nuožulni pailga, kurios dėka galima atlikti sąnario kompresiją iki 1,5 mm. </t>
  </si>
  <si>
    <t>Katalogas 1, psl. 3, 4, 8</t>
  </si>
  <si>
    <t>Plokštelės storis 1,6 mm</t>
  </si>
  <si>
    <t>6 kiaur., ilgis 50 mm, ref. FLTSM1</t>
  </si>
  <si>
    <t>Galimybė pasirinkti plokštelę su trijų dydžių pleištais ir visai be jo.</t>
  </si>
  <si>
    <t>Katalogas 1, psl. 9, 14</t>
  </si>
  <si>
    <t>Distalinėje dalyje galimybė atlikti fiksaciją dvejais sraigtais.</t>
  </si>
  <si>
    <t>Plokštelės storis 1,4 mm</t>
  </si>
  <si>
    <t>Katalogas 1, psl. 15</t>
  </si>
  <si>
    <t>Katalogas 1, psl. 16</t>
  </si>
  <si>
    <t>0 mm, ilgis 28 mm, ref. FOTSM0</t>
  </si>
  <si>
    <t>3 mm, ilgis 28 mm, ref. FOTSM3</t>
  </si>
  <si>
    <t>4 mm, ilgis 28 mm, ref. FOTSM4</t>
  </si>
  <si>
    <t>5 mm, ilgis 28 mm, ref. FOTSM5</t>
  </si>
  <si>
    <t xml:space="preserve">Proksimalinėje dalyje plokštelė fiksuojama dvejais užrakinamais sraigtais, ofsete - dvejais skersiniais sraigtais, užtikrinančiais stabilesnę atskirų kaulų fragmentų kompresiją ir fiksaciją. </t>
  </si>
  <si>
    <t>Distalinėje dalyje plokštelė fiksuojama trejais sraigtais.</t>
  </si>
  <si>
    <t>Katalogas 1, psl. 10, 14</t>
  </si>
  <si>
    <t>5 mm, ilgis 21,5 mm, ref. FATSL5</t>
  </si>
  <si>
    <t>7,5 mm, ilgis 21,5 mm, ref. FATSL7.5</t>
  </si>
  <si>
    <t>10 mm, ilgis 21,5 mm, ref. FATSL10</t>
  </si>
  <si>
    <t>Galima pasirinkti plokštelę su trijų dydžių pleištais ir visai be jo.</t>
  </si>
  <si>
    <t>Plokštelė fiksuojama keturiais užrakinamais sraigtais.</t>
  </si>
  <si>
    <t>0 mm, ilgis 24 mm, ref. FCTSM0</t>
  </si>
  <si>
    <t>4,5 mm, ilgis 22 mm, ref. FCTSM4.5</t>
  </si>
  <si>
    <t>5,5 mm, ilgis 23 mm, ref. FCTSM5.5</t>
  </si>
  <si>
    <t>6,5 mm, ilgis 24 mm, ref. FCTSM6.5</t>
  </si>
  <si>
    <t>0 mm, ilgis 30 mm, ref. FVTSL0</t>
  </si>
  <si>
    <t>6 mm, ilgis 26 mm, ref. FVTSL6</t>
  </si>
  <si>
    <t>8 mm, ilgis 28 mm, ref. FVTSL8</t>
  </si>
  <si>
    <t>10 mm, ilgis 30 mm, ref. FVTSL10</t>
  </si>
  <si>
    <t>NEWCLIP (Prancūzija), ref. FUTS1</t>
  </si>
  <si>
    <t>NEWCLIP (Prancūzija), ref. FUTS2</t>
  </si>
  <si>
    <t>NEWCLIP (Prancūzija), ref. FUTS3</t>
  </si>
  <si>
    <t>NEWCLIP (Prancūzija), ref. FUTS4</t>
  </si>
  <si>
    <t>NEWCLIP (Prancūzija), ref. FUTS5</t>
  </si>
  <si>
    <t>NEWCLIP (Prancūzija), ref. FUTS6</t>
  </si>
  <si>
    <t>Kontūruotais kraštais, 6 skirtingų ilgių plokštelė.</t>
  </si>
  <si>
    <t xml:space="preserve">Viena iš kiaurymių yra nuožulni pailga, kurios dėka galima atlikti sąnario kompresiją iki 1,5 mm. </t>
  </si>
  <si>
    <t>Katalogas 1, psl. 4, 11, 14</t>
  </si>
  <si>
    <t>Plokštelės storis 1,5 mm</t>
  </si>
  <si>
    <t>Katalogas 1, psl. 11</t>
  </si>
  <si>
    <t>Katalogas 1, psl. 4, 16; Katalogas 2, psl. 9</t>
  </si>
  <si>
    <t xml:space="preserve">Sraigto galvutė specialios konstrukcijos su išplatėjimu proksimaliniame gale, kurio dėka ribojamas sraigto įsukimo į plokštelę gylis. </t>
  </si>
  <si>
    <t>Sraigtas yra pilnai panyrantys į plokštelę, kad nebūtų dirginami minkštieji audiniai</t>
  </si>
  <si>
    <t>Sraigtai individualaus spalvinio žymėjimo, kad būtų lengvai identifikuojami.</t>
  </si>
  <si>
    <t>Katalogas 1, psl. 4, 15</t>
  </si>
  <si>
    <t>10 ÷ 34 mm (kas 2mm), ref. SLT2.8L10 ÷ SLT2.8L34</t>
  </si>
  <si>
    <t>10 ÷ 34 mm (kas 2mm), ref. RLT2.8L10 ÷ RLT2.8L34</t>
  </si>
  <si>
    <t>10 ÷ 40 mm (kas 2mm), ref. SLT3.5L10 ÷ SLT3.5L40</t>
  </si>
  <si>
    <t>10 ÷ 40 mm (kas 2mm), ref. RLT3.5L10 ÷ RLT3.5L40</t>
  </si>
  <si>
    <t>Dalinio sriegio</t>
  </si>
  <si>
    <t>20 ÷ 40 mm (kas 2mm), ref. QLT3.5L20-ST ÷ QLT3.5L40-ST</t>
  </si>
  <si>
    <t>Visi implantai ir instrumentai yra to paties gamintojo NEWCLIP (Prancūzija)</t>
  </si>
  <si>
    <t>Instrumentų rinkinys darbui su siūlomais implantais bus suteiktas panaudos pagrindais. Į rinkinį įeina reikalaujami instrumentai:</t>
  </si>
  <si>
    <t>Frezų rinkinys padikaulio distalinio galo ir pirštakaulio proksimalinio galo sąnarinio paviršiaus paruošimui (4 skirtingų diametrų 16 mm, 18 mm, 20 mm ir 22 mm)</t>
  </si>
  <si>
    <t xml:space="preserve">Reguliuojamas atviro pleišto osteotomijos, distrakcijos, kompresijos instrumentas </t>
  </si>
  <si>
    <t>Katalogas 1, psl. 9, 16</t>
  </si>
  <si>
    <t>-</t>
  </si>
  <si>
    <t>Ne</t>
  </si>
  <si>
    <t>Įgaliojimas Evaldui Ročiui</t>
  </si>
  <si>
    <t>Taip</t>
  </si>
  <si>
    <t>Gamintojo įgaliojimas</t>
  </si>
  <si>
    <t>Tiekėjo deklaracijos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</si>
</sst>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i/>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BFBFBF"/>
        <bgColor rgb="FFBFBFBF"/>
      </patternFill>
    </fill>
    <fill>
      <patternFill patternType="solid">
        <fgColor rgb="FFFFFFFF"/>
        <bgColor rgb="FFFFFFFF"/>
      </patternFill>
    </fill>
    <fill>
      <patternFill patternType="solid">
        <fgColor rgb="FFFFFFFF"/>
        <b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9">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center"/>
    </xf>
    <xf numFmtId="0" fontId="1" fillId="2" borderId="1" xfId="0"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1" fillId="2" borderId="3" xfId="0" applyFont="1" applyFill="1" applyBorder="1"/>
    <xf numFmtId="0" fontId="1" fillId="2" borderId="4" xfId="0" applyFont="1" applyFill="1" applyBorder="1" applyAlignment="1">
      <alignment horizontal="center" vertical="center" wrapText="1"/>
    </xf>
    <xf numFmtId="0" fontId="1" fillId="2" borderId="6" xfId="0" applyFont="1" applyFill="1" applyBorder="1"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wrapText="1"/>
    </xf>
    <xf numFmtId="0" fontId="2" fillId="4" borderId="0" xfId="0" applyFont="1" applyFill="1"/>
    <xf numFmtId="0" fontId="1" fillId="5" borderId="1" xfId="0" applyFont="1" applyFill="1" applyBorder="1" applyProtection="1">
      <protection locked="0"/>
    </xf>
    <xf numFmtId="0" fontId="1" fillId="4" borderId="0" xfId="0" applyFont="1" applyFill="1"/>
    <xf numFmtId="0" fontId="1" fillId="5" borderId="0" xfId="0" applyFont="1" applyFill="1" applyProtection="1">
      <protection locked="0"/>
    </xf>
    <xf numFmtId="0" fontId="2" fillId="4" borderId="23" xfId="0" applyFont="1" applyFill="1" applyBorder="1"/>
    <xf numFmtId="0" fontId="1" fillId="4" borderId="23" xfId="0" applyFont="1" applyFill="1" applyBorder="1"/>
    <xf numFmtId="0" fontId="1" fillId="6" borderId="23" xfId="0" applyFont="1" applyFill="1" applyBorder="1" applyProtection="1">
      <protection locked="0"/>
    </xf>
    <xf numFmtId="0" fontId="1" fillId="5" borderId="23" xfId="0" applyFont="1" applyFill="1" applyBorder="1" applyProtection="1">
      <protection locked="0"/>
    </xf>
    <xf numFmtId="0" fontId="1" fillId="3" borderId="8"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4" borderId="7" xfId="0" applyFont="1" applyFill="1" applyBorder="1" applyAlignment="1">
      <alignment horizontal="center" vertical="center" wrapText="1"/>
    </xf>
    <xf numFmtId="0" fontId="1" fillId="5" borderId="7" xfId="0"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2" fillId="4" borderId="23" xfId="0" applyFont="1" applyFill="1" applyBorder="1" applyAlignment="1">
      <alignment horizontal="right"/>
    </xf>
    <xf numFmtId="0" fontId="2" fillId="4" borderId="23" xfId="0" applyFont="1" applyFill="1" applyBorder="1" applyAlignment="1">
      <alignment wrapText="1"/>
    </xf>
    <xf numFmtId="0" fontId="2" fillId="4" borderId="23" xfId="0" applyFont="1" applyFill="1" applyBorder="1" applyAlignment="1">
      <alignment horizontal="center" vertical="center" wrapText="1"/>
    </xf>
    <xf numFmtId="0" fontId="1" fillId="4" borderId="23" xfId="0" applyFont="1" applyFill="1" applyBorder="1" applyAlignment="1">
      <alignment wrapText="1"/>
    </xf>
    <xf numFmtId="0" fontId="1" fillId="5" borderId="23" xfId="0" applyFont="1" applyFill="1" applyBorder="1" applyAlignment="1" applyProtection="1">
      <alignment wrapText="1"/>
      <protection locked="0"/>
    </xf>
    <xf numFmtId="0" fontId="1" fillId="4" borderId="0" xfId="0" applyFont="1" applyFill="1" applyAlignment="1">
      <alignment horizontal="left" wrapText="1"/>
    </xf>
    <xf numFmtId="0" fontId="1" fillId="2" borderId="0" xfId="0" applyFont="1" applyFill="1" applyAlignment="1">
      <alignment wrapText="1"/>
    </xf>
    <xf numFmtId="0" fontId="1" fillId="5" borderId="1" xfId="0" applyFont="1" applyFill="1" applyBorder="1" applyAlignment="1" applyProtection="1">
      <alignment horizontal="center" vertical="center" wrapText="1"/>
      <protection locked="0"/>
    </xf>
    <xf numFmtId="0" fontId="0" fillId="0" borderId="16" xfId="0" applyBorder="1" applyProtection="1">
      <protection locked="0"/>
    </xf>
    <xf numFmtId="0" fontId="0" fillId="0" borderId="15" xfId="0" applyBorder="1" applyProtection="1">
      <protection locked="0"/>
    </xf>
    <xf numFmtId="0" fontId="1" fillId="2" borderId="1" xfId="0" applyFont="1" applyFill="1" applyBorder="1" applyAlignment="1">
      <alignment vertical="center" wrapText="1"/>
    </xf>
    <xf numFmtId="0" fontId="0" fillId="0" borderId="15" xfId="0" applyBorder="1" applyAlignment="1">
      <alignment wrapText="1"/>
    </xf>
    <xf numFmtId="0" fontId="1" fillId="4" borderId="23" xfId="0" applyFont="1" applyFill="1" applyBorder="1" applyAlignment="1">
      <alignment vertical="center" wrapText="1"/>
    </xf>
    <xf numFmtId="0" fontId="0" fillId="0" borderId="23" xfId="0" applyBorder="1" applyAlignment="1">
      <alignment wrapText="1"/>
    </xf>
    <xf numFmtId="0" fontId="1" fillId="2" borderId="0" xfId="0" applyFont="1" applyFill="1" applyAlignment="1">
      <alignment vertical="center" wrapText="1"/>
    </xf>
    <xf numFmtId="49" fontId="3" fillId="2" borderId="2" xfId="0" applyNumberFormat="1" applyFont="1" applyFill="1" applyBorder="1" applyAlignment="1">
      <alignment horizontal="left" vertical="center" wrapText="1"/>
    </xf>
    <xf numFmtId="0" fontId="0" fillId="0" borderId="22" xfId="0" applyBorder="1" applyAlignment="1">
      <alignment wrapText="1"/>
    </xf>
    <xf numFmtId="0" fontId="1" fillId="5" borderId="23" xfId="0" applyFont="1" applyFill="1" applyBorder="1" applyAlignment="1" applyProtection="1">
      <alignment horizontal="center" vertical="center" wrapText="1"/>
      <protection locked="0"/>
    </xf>
    <xf numFmtId="0" fontId="0" fillId="0" borderId="23" xfId="0" applyBorder="1" applyProtection="1">
      <protection locked="0"/>
    </xf>
    <xf numFmtId="0" fontId="2" fillId="2" borderId="0" xfId="0" applyFont="1" applyFill="1"/>
    <xf numFmtId="0" fontId="1" fillId="2" borderId="0" xfId="0" applyFont="1" applyFill="1"/>
    <xf numFmtId="0" fontId="2" fillId="2" borderId="0" xfId="0" applyFont="1" applyFill="1" applyAlignment="1">
      <alignment horizontal="left" wrapText="1"/>
    </xf>
    <xf numFmtId="0" fontId="1" fillId="5" borderId="1" xfId="0" applyFont="1" applyFill="1" applyBorder="1" applyAlignment="1" applyProtection="1">
      <alignment horizontal="left" vertical="center" wrapText="1"/>
      <protection locked="0"/>
    </xf>
    <xf numFmtId="0" fontId="0" fillId="0" borderId="16" xfId="0" applyBorder="1"/>
    <xf numFmtId="0" fontId="0" fillId="0" borderId="15" xfId="0" applyBorder="1"/>
    <xf numFmtId="0" fontId="1" fillId="3" borderId="7"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left" vertical="center" wrapText="1"/>
    </xf>
    <xf numFmtId="0" fontId="1" fillId="5" borderId="17" xfId="0" applyFont="1" applyFill="1" applyBorder="1" applyAlignment="1" applyProtection="1">
      <alignment horizontal="center" vertical="center" wrapText="1"/>
      <protection locked="0"/>
    </xf>
    <xf numFmtId="0" fontId="0" fillId="0" borderId="17" xfId="0" applyBorder="1"/>
    <xf numFmtId="0" fontId="1" fillId="3" borderId="8"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3" xfId="0" applyBorder="1"/>
    <xf numFmtId="0" fontId="0" fillId="0" borderId="12" xfId="0" applyBorder="1"/>
    <xf numFmtId="0" fontId="1" fillId="3" borderId="0" xfId="0" applyFont="1" applyFill="1" applyProtection="1">
      <protection locked="0"/>
    </xf>
    <xf numFmtId="0" fontId="2" fillId="2" borderId="0" xfId="0" applyFont="1" applyFill="1" applyAlignment="1">
      <alignment horizontal="left"/>
    </xf>
    <xf numFmtId="0" fontId="4" fillId="2" borderId="0" xfId="0" applyFont="1" applyFill="1" applyAlignment="1">
      <alignment horizontal="left" vertical="top" wrapText="1"/>
    </xf>
    <xf numFmtId="0" fontId="1" fillId="5" borderId="10" xfId="0" applyFont="1" applyFill="1" applyBorder="1" applyAlignment="1" applyProtection="1">
      <alignment horizontal="left" vertical="center" wrapText="1"/>
      <protection locked="0"/>
    </xf>
    <xf numFmtId="0" fontId="0" fillId="0" borderId="19" xfId="0" applyBorder="1"/>
    <xf numFmtId="0" fontId="0" fillId="0" borderId="20" xfId="0" applyBorder="1"/>
    <xf numFmtId="0" fontId="1" fillId="5" borderId="21" xfId="0" applyFont="1" applyFill="1" applyBorder="1" applyAlignment="1" applyProtection="1">
      <alignment horizontal="center" vertical="center" wrapText="1"/>
      <protection locked="0"/>
    </xf>
    <xf numFmtId="0" fontId="0" fillId="0" borderId="3" xfId="0" applyBorder="1"/>
    <xf numFmtId="0" fontId="0" fillId="0" borderId="21" xfId="0" applyBorder="1"/>
    <xf numFmtId="0" fontId="1" fillId="2" borderId="0" xfId="0" applyFont="1" applyFill="1" applyAlignment="1">
      <alignment horizontal="right"/>
    </xf>
    <xf numFmtId="0" fontId="1" fillId="3" borderId="10" xfId="0" applyFont="1" applyFill="1" applyBorder="1" applyAlignment="1" applyProtection="1">
      <alignment horizontal="center" vertical="center" wrapText="1"/>
      <protection locked="0"/>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4" xfId="0" applyBorder="1"/>
    <xf numFmtId="0" fontId="2" fillId="2" borderId="0" xfId="0" applyFont="1" applyFill="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9" xfId="0" applyFont="1" applyFill="1" applyBorder="1" applyAlignment="1" applyProtection="1">
      <alignment horizontal="center" vertical="center" wrapText="1"/>
      <protection locked="0"/>
    </xf>
    <xf numFmtId="14" fontId="1" fillId="5" borderId="1" xfId="0" applyNumberFormat="1" applyFont="1" applyFill="1" applyBorder="1" applyProtection="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26"/>
  <sheetViews>
    <sheetView workbookViewId="0">
      <selection activeCell="H310" sqref="H310"/>
    </sheetView>
  </sheetViews>
  <sheetFormatPr defaultColWidth="10.8984375" defaultRowHeight="14.4" x14ac:dyDescent="0.3"/>
  <cols>
    <col min="1" max="1" width="9.09765625" style="1" customWidth="1"/>
    <col min="2" max="2" width="39.8984375" style="1" customWidth="1"/>
    <col min="3" max="3" width="6.8984375" style="1" customWidth="1"/>
    <col min="4" max="4" width="7.19921875" style="1" customWidth="1"/>
    <col min="5" max="6" width="11.69921875" style="1" customWidth="1"/>
    <col min="7" max="7" width="16.69921875" style="1" customWidth="1"/>
    <col min="8" max="8" width="25.19921875" style="1" customWidth="1"/>
    <col min="9" max="15" width="25" style="1" customWidth="1"/>
    <col min="16" max="16" width="10.8984375" style="1" customWidth="1"/>
    <col min="17" max="16384" width="10.8984375" style="1"/>
  </cols>
  <sheetData>
    <row r="2" spans="1:6" x14ac:dyDescent="0.3">
      <c r="A2" s="13" t="s">
        <v>0</v>
      </c>
      <c r="B2" s="2"/>
    </row>
    <row r="3" spans="1:6" x14ac:dyDescent="0.3">
      <c r="B3" s="3"/>
    </row>
    <row r="4" spans="1:6" x14ac:dyDescent="0.3">
      <c r="A4" s="13" t="s">
        <v>1</v>
      </c>
      <c r="B4" s="2"/>
    </row>
    <row r="5" spans="1:6" x14ac:dyDescent="0.3">
      <c r="A5" s="2"/>
      <c r="B5" s="2"/>
    </row>
    <row r="6" spans="1:6" x14ac:dyDescent="0.3">
      <c r="A6" s="1" t="s">
        <v>2</v>
      </c>
      <c r="B6" s="13" t="s">
        <v>3</v>
      </c>
    </row>
    <row r="7" spans="1:6" x14ac:dyDescent="0.3">
      <c r="B7" s="2"/>
    </row>
    <row r="8" spans="1:6" x14ac:dyDescent="0.3">
      <c r="A8" s="4" t="s">
        <v>4</v>
      </c>
      <c r="B8" s="78">
        <v>45672</v>
      </c>
    </row>
    <row r="9" spans="1:6" x14ac:dyDescent="0.3">
      <c r="A9" s="4" t="s">
        <v>5</v>
      </c>
      <c r="B9" s="14" t="s">
        <v>508</v>
      </c>
    </row>
    <row r="10" spans="1:6" x14ac:dyDescent="0.3">
      <c r="A10" s="4" t="s">
        <v>6</v>
      </c>
      <c r="B10" s="14" t="s">
        <v>509</v>
      </c>
    </row>
    <row r="12" spans="1:6" ht="15.6" x14ac:dyDescent="0.3">
      <c r="A12" s="36" t="s">
        <v>7</v>
      </c>
      <c r="B12" s="37"/>
      <c r="C12" s="33" t="s">
        <v>510</v>
      </c>
      <c r="D12" s="34"/>
      <c r="E12" s="34"/>
      <c r="F12" s="35"/>
    </row>
    <row r="13" spans="1:6" ht="15.9" customHeight="1" x14ac:dyDescent="0.3">
      <c r="A13" s="41" t="s">
        <v>8</v>
      </c>
      <c r="B13" s="42"/>
      <c r="C13" s="33">
        <v>300871049</v>
      </c>
      <c r="D13" s="34"/>
      <c r="E13" s="34"/>
      <c r="F13" s="35"/>
    </row>
    <row r="14" spans="1:6" ht="15.9" customHeight="1" x14ac:dyDescent="0.3">
      <c r="A14" s="41" t="s">
        <v>9</v>
      </c>
      <c r="B14" s="42"/>
      <c r="C14" s="33" t="s">
        <v>511</v>
      </c>
      <c r="D14" s="34"/>
      <c r="E14" s="34"/>
      <c r="F14" s="35"/>
    </row>
    <row r="15" spans="1:6" ht="15.9" customHeight="1" x14ac:dyDescent="0.3">
      <c r="A15" s="36" t="s">
        <v>10</v>
      </c>
      <c r="B15" s="37"/>
      <c r="C15" s="33" t="s">
        <v>512</v>
      </c>
      <c r="D15" s="34"/>
      <c r="E15" s="34"/>
      <c r="F15" s="35"/>
    </row>
    <row r="16" spans="1:6" ht="38.25" customHeight="1" x14ac:dyDescent="0.3">
      <c r="A16" s="41" t="s">
        <v>11</v>
      </c>
      <c r="B16" s="42"/>
      <c r="C16" s="33" t="s">
        <v>513</v>
      </c>
      <c r="D16" s="34"/>
      <c r="E16" s="34"/>
      <c r="F16" s="35"/>
    </row>
    <row r="17" spans="1:8" ht="15.9" customHeight="1" x14ac:dyDescent="0.3">
      <c r="A17" s="36" t="s">
        <v>12</v>
      </c>
      <c r="B17" s="37"/>
      <c r="C17" s="33" t="s">
        <v>514</v>
      </c>
      <c r="D17" s="34"/>
      <c r="E17" s="34"/>
      <c r="F17" s="35"/>
    </row>
    <row r="18" spans="1:8" ht="31.5" customHeight="1" x14ac:dyDescent="0.3">
      <c r="A18" s="36" t="s">
        <v>13</v>
      </c>
      <c r="B18" s="37"/>
      <c r="C18" s="33" t="s">
        <v>515</v>
      </c>
      <c r="D18" s="34"/>
      <c r="E18" s="34"/>
      <c r="F18" s="35"/>
    </row>
    <row r="19" spans="1:8" ht="36.75" customHeight="1" x14ac:dyDescent="0.3">
      <c r="A19" s="36" t="s">
        <v>14</v>
      </c>
      <c r="B19" s="37"/>
      <c r="C19" s="33" t="s">
        <v>516</v>
      </c>
      <c r="D19" s="34"/>
      <c r="E19" s="34"/>
      <c r="F19" s="35"/>
    </row>
    <row r="20" spans="1:8" ht="54.75" customHeight="1" x14ac:dyDescent="0.3">
      <c r="A20" s="36" t="s">
        <v>15</v>
      </c>
      <c r="B20" s="37"/>
      <c r="C20" s="33" t="s">
        <v>517</v>
      </c>
      <c r="D20" s="34"/>
      <c r="E20" s="34"/>
      <c r="F20" s="35"/>
    </row>
    <row r="21" spans="1:8" ht="96.75" customHeight="1" x14ac:dyDescent="0.3">
      <c r="A21" s="38" t="s">
        <v>16</v>
      </c>
      <c r="B21" s="39"/>
      <c r="C21" s="43" t="s">
        <v>518</v>
      </c>
      <c r="D21" s="44"/>
      <c r="E21" s="44"/>
      <c r="F21" s="44"/>
      <c r="G21" s="15" t="str">
        <f>IF((SUMPRODUCT(--(C21=""))&gt;0), "Privaloma užpildyti, kai taikomi pašalinimo pagrindai", "")</f>
        <v/>
      </c>
    </row>
    <row r="22" spans="1:8" ht="18" customHeight="1" x14ac:dyDescent="0.3">
      <c r="A22" s="5"/>
      <c r="B22" s="5"/>
      <c r="C22" s="6"/>
      <c r="D22" s="6"/>
      <c r="E22" s="6"/>
      <c r="F22" s="6"/>
    </row>
    <row r="23" spans="1:8" x14ac:dyDescent="0.3">
      <c r="A23" s="45" t="s">
        <v>17</v>
      </c>
      <c r="B23" s="46"/>
      <c r="C23" s="46"/>
      <c r="D23" s="46"/>
      <c r="E23" s="46"/>
      <c r="F23" s="46"/>
    </row>
    <row r="24" spans="1:8" x14ac:dyDescent="0.3">
      <c r="A24" s="32" t="s">
        <v>18</v>
      </c>
      <c r="B24" s="32"/>
      <c r="C24" s="32"/>
      <c r="D24" s="32"/>
      <c r="E24" s="32"/>
      <c r="F24" s="32"/>
    </row>
    <row r="25" spans="1:8" x14ac:dyDescent="0.3">
      <c r="A25" s="32" t="s">
        <v>19</v>
      </c>
      <c r="B25" s="32"/>
      <c r="C25" s="32"/>
      <c r="D25" s="32"/>
      <c r="E25" s="32"/>
      <c r="F25" s="32"/>
    </row>
    <row r="26" spans="1:8" x14ac:dyDescent="0.3">
      <c r="A26" s="32" t="s">
        <v>20</v>
      </c>
      <c r="B26" s="32"/>
      <c r="C26" s="32"/>
      <c r="D26" s="32"/>
      <c r="E26" s="32"/>
      <c r="F26" s="32"/>
    </row>
    <row r="27" spans="1:8" ht="33" customHeight="1" x14ac:dyDescent="0.3">
      <c r="A27" s="32" t="s">
        <v>21</v>
      </c>
      <c r="B27" s="32"/>
      <c r="C27" s="32"/>
      <c r="D27" s="32"/>
      <c r="E27" s="32"/>
      <c r="F27" s="32"/>
    </row>
    <row r="28" spans="1:8" ht="32.1" customHeight="1" x14ac:dyDescent="0.3">
      <c r="A28" s="40" t="s">
        <v>22</v>
      </c>
      <c r="B28" s="32"/>
      <c r="C28" s="32"/>
      <c r="D28" s="32"/>
      <c r="E28" s="32"/>
      <c r="F28" s="32"/>
    </row>
    <row r="29" spans="1:8" x14ac:dyDescent="0.3">
      <c r="A29" s="32" t="s">
        <v>23</v>
      </c>
      <c r="B29" s="32"/>
      <c r="C29" s="32"/>
      <c r="D29" s="32"/>
      <c r="E29" s="32"/>
      <c r="F29" s="32"/>
    </row>
    <row r="30" spans="1:8" x14ac:dyDescent="0.3">
      <c r="A30" s="31" t="s">
        <v>24</v>
      </c>
      <c r="B30" s="31"/>
      <c r="C30" s="31"/>
      <c r="D30" s="31"/>
      <c r="E30" s="31"/>
      <c r="F30" s="31"/>
      <c r="G30" s="31"/>
      <c r="H30" s="16"/>
    </row>
    <row r="31" spans="1:8" x14ac:dyDescent="0.3">
      <c r="A31" s="31" t="s">
        <v>25</v>
      </c>
      <c r="B31" s="31"/>
      <c r="C31" s="31"/>
      <c r="D31" s="31"/>
      <c r="E31" s="31"/>
      <c r="F31" s="31"/>
      <c r="G31" s="31"/>
    </row>
    <row r="32" spans="1:8" x14ac:dyDescent="0.3">
      <c r="A32" s="13" t="s">
        <v>26</v>
      </c>
      <c r="B32" s="13" t="s">
        <v>27</v>
      </c>
    </row>
    <row r="34" spans="1:9" x14ac:dyDescent="0.3">
      <c r="A34" s="13" t="s">
        <v>28</v>
      </c>
    </row>
    <row r="35" spans="1:9" s="12" customFormat="1" ht="57.6" x14ac:dyDescent="0.3">
      <c r="A35" s="28" t="s">
        <v>29</v>
      </c>
      <c r="B35" s="28" t="s">
        <v>30</v>
      </c>
      <c r="C35" s="28" t="s">
        <v>31</v>
      </c>
      <c r="D35" s="28" t="s">
        <v>32</v>
      </c>
      <c r="E35" s="28" t="s">
        <v>33</v>
      </c>
      <c r="F35" s="28" t="s">
        <v>34</v>
      </c>
      <c r="G35" s="28" t="s">
        <v>35</v>
      </c>
      <c r="H35" s="28" t="s">
        <v>36</v>
      </c>
      <c r="I35" s="28" t="s">
        <v>37</v>
      </c>
    </row>
    <row r="36" spans="1:9" ht="43.2" x14ac:dyDescent="0.3">
      <c r="A36" s="17" t="s">
        <v>38</v>
      </c>
      <c r="B36" s="27" t="s">
        <v>39</v>
      </c>
      <c r="C36" s="18"/>
      <c r="D36" s="18"/>
      <c r="E36" s="18"/>
      <c r="F36" s="18"/>
      <c r="G36" s="29"/>
      <c r="H36" s="29"/>
      <c r="I36" s="29"/>
    </row>
    <row r="37" spans="1:9" ht="28.8" x14ac:dyDescent="0.3">
      <c r="A37" s="18" t="s">
        <v>40</v>
      </c>
      <c r="B37" s="29" t="s">
        <v>41</v>
      </c>
      <c r="C37" s="18">
        <v>20</v>
      </c>
      <c r="D37" s="18" t="s">
        <v>42</v>
      </c>
      <c r="E37" s="19">
        <v>224</v>
      </c>
      <c r="F37" s="18">
        <f>IF(ISBLANK(E37),"", PRODUCT(C37,E37))</f>
        <v>4480</v>
      </c>
      <c r="G37" s="30" t="s">
        <v>526</v>
      </c>
      <c r="H37" s="29"/>
      <c r="I37" s="29"/>
    </row>
    <row r="38" spans="1:9" x14ac:dyDescent="0.3">
      <c r="A38" s="18" t="s">
        <v>43</v>
      </c>
      <c r="B38" s="29" t="s">
        <v>44</v>
      </c>
      <c r="C38" s="18"/>
      <c r="D38" s="18"/>
      <c r="E38" s="18"/>
      <c r="F38" s="18"/>
      <c r="G38" s="29"/>
      <c r="H38" s="30" t="s">
        <v>519</v>
      </c>
      <c r="I38" s="30" t="s">
        <v>540</v>
      </c>
    </row>
    <row r="39" spans="1:9" ht="57.6" x14ac:dyDescent="0.3">
      <c r="A39" s="18" t="s">
        <v>45</v>
      </c>
      <c r="B39" s="29" t="s">
        <v>46</v>
      </c>
      <c r="C39" s="18"/>
      <c r="D39" s="18"/>
      <c r="E39" s="18"/>
      <c r="F39" s="18"/>
      <c r="G39" s="29"/>
      <c r="H39" s="30" t="s">
        <v>46</v>
      </c>
      <c r="I39" s="30" t="s">
        <v>540</v>
      </c>
    </row>
    <row r="40" spans="1:9" ht="72" x14ac:dyDescent="0.3">
      <c r="A40" s="18" t="s">
        <v>47</v>
      </c>
      <c r="B40" s="29" t="s">
        <v>48</v>
      </c>
      <c r="C40" s="18"/>
      <c r="D40" s="18"/>
      <c r="E40" s="18"/>
      <c r="F40" s="18"/>
      <c r="G40" s="29"/>
      <c r="H40" s="30" t="s">
        <v>520</v>
      </c>
      <c r="I40" s="30" t="s">
        <v>540</v>
      </c>
    </row>
    <row r="41" spans="1:9" x14ac:dyDescent="0.3">
      <c r="A41" s="18" t="s">
        <v>49</v>
      </c>
      <c r="B41" s="29" t="s">
        <v>50</v>
      </c>
      <c r="C41" s="18"/>
      <c r="D41" s="18"/>
      <c r="E41" s="18"/>
      <c r="F41" s="18"/>
      <c r="G41" s="29"/>
      <c r="H41" s="30" t="s">
        <v>521</v>
      </c>
      <c r="I41" s="30" t="s">
        <v>540</v>
      </c>
    </row>
    <row r="42" spans="1:9" ht="72" x14ac:dyDescent="0.3">
      <c r="A42" s="18" t="s">
        <v>51</v>
      </c>
      <c r="B42" s="29" t="s">
        <v>52</v>
      </c>
      <c r="C42" s="18"/>
      <c r="D42" s="18"/>
      <c r="E42" s="18"/>
      <c r="F42" s="18"/>
      <c r="G42" s="29"/>
      <c r="H42" s="30" t="s">
        <v>522</v>
      </c>
      <c r="I42" s="30" t="s">
        <v>541</v>
      </c>
    </row>
    <row r="43" spans="1:9" ht="57.6" x14ac:dyDescent="0.3">
      <c r="A43" s="18" t="s">
        <v>53</v>
      </c>
      <c r="B43" s="29" t="s">
        <v>54</v>
      </c>
      <c r="C43" s="18"/>
      <c r="D43" s="18"/>
      <c r="E43" s="18"/>
      <c r="F43" s="18"/>
      <c r="G43" s="29"/>
      <c r="H43" s="30" t="s">
        <v>523</v>
      </c>
      <c r="I43" s="30" t="s">
        <v>542</v>
      </c>
    </row>
    <row r="44" spans="1:9" x14ac:dyDescent="0.3">
      <c r="A44" s="18" t="s">
        <v>55</v>
      </c>
      <c r="B44" s="29" t="s">
        <v>56</v>
      </c>
      <c r="C44" s="18"/>
      <c r="D44" s="18"/>
      <c r="E44" s="18"/>
      <c r="F44" s="18"/>
      <c r="G44" s="29"/>
      <c r="H44" s="30" t="s">
        <v>524</v>
      </c>
      <c r="I44" s="30" t="s">
        <v>543</v>
      </c>
    </row>
    <row r="45" spans="1:9" ht="86.4" x14ac:dyDescent="0.3">
      <c r="A45" s="18" t="s">
        <v>57</v>
      </c>
      <c r="B45" s="29" t="s">
        <v>58</v>
      </c>
      <c r="C45" s="18"/>
      <c r="D45" s="18"/>
      <c r="E45" s="18"/>
      <c r="F45" s="18"/>
      <c r="G45" s="29"/>
      <c r="H45" s="30" t="s">
        <v>525</v>
      </c>
      <c r="I45" s="30" t="s">
        <v>544</v>
      </c>
    </row>
    <row r="46" spans="1:9" ht="43.2" x14ac:dyDescent="0.3">
      <c r="A46" s="18" t="s">
        <v>59</v>
      </c>
      <c r="B46" s="29" t="s">
        <v>60</v>
      </c>
      <c r="C46" s="18"/>
      <c r="D46" s="18"/>
      <c r="E46" s="18"/>
      <c r="F46" s="18"/>
      <c r="G46" s="29"/>
      <c r="H46" s="30" t="s">
        <v>81</v>
      </c>
      <c r="I46" s="30" t="s">
        <v>545</v>
      </c>
    </row>
    <row r="47" spans="1:9" x14ac:dyDescent="0.3">
      <c r="A47" s="18" t="s">
        <v>61</v>
      </c>
      <c r="B47" s="29" t="s">
        <v>62</v>
      </c>
      <c r="C47" s="18"/>
      <c r="D47" s="18"/>
      <c r="E47" s="18"/>
      <c r="F47" s="18"/>
      <c r="G47" s="29"/>
      <c r="H47" s="30"/>
      <c r="I47" s="30"/>
    </row>
    <row r="48" spans="1:9" ht="28.8" x14ac:dyDescent="0.3">
      <c r="A48" s="18" t="s">
        <v>63</v>
      </c>
      <c r="B48" s="29" t="s">
        <v>64</v>
      </c>
      <c r="C48" s="18"/>
      <c r="D48" s="18"/>
      <c r="E48" s="18"/>
      <c r="F48" s="18"/>
      <c r="G48" s="29"/>
      <c r="H48" s="30" t="s">
        <v>527</v>
      </c>
      <c r="I48" s="30" t="s">
        <v>545</v>
      </c>
    </row>
    <row r="49" spans="1:9" ht="28.8" x14ac:dyDescent="0.3">
      <c r="A49" s="18" t="s">
        <v>65</v>
      </c>
      <c r="B49" s="29" t="s">
        <v>66</v>
      </c>
      <c r="C49" s="18"/>
      <c r="D49" s="18"/>
      <c r="E49" s="18"/>
      <c r="F49" s="18"/>
      <c r="G49" s="29"/>
      <c r="H49" s="30" t="s">
        <v>528</v>
      </c>
      <c r="I49" s="30" t="s">
        <v>545</v>
      </c>
    </row>
    <row r="50" spans="1:9" ht="28.8" x14ac:dyDescent="0.3">
      <c r="A50" s="18" t="s">
        <v>67</v>
      </c>
      <c r="B50" s="29" t="s">
        <v>68</v>
      </c>
      <c r="C50" s="18"/>
      <c r="D50" s="18"/>
      <c r="E50" s="18"/>
      <c r="F50" s="18"/>
      <c r="G50" s="29"/>
      <c r="H50" s="30" t="s">
        <v>529</v>
      </c>
      <c r="I50" s="30" t="s">
        <v>545</v>
      </c>
    </row>
    <row r="51" spans="1:9" x14ac:dyDescent="0.3">
      <c r="A51" s="18" t="s">
        <v>69</v>
      </c>
      <c r="B51" s="29" t="s">
        <v>70</v>
      </c>
      <c r="C51" s="18">
        <v>20</v>
      </c>
      <c r="D51" s="18" t="s">
        <v>42</v>
      </c>
      <c r="E51" s="19">
        <v>208</v>
      </c>
      <c r="F51" s="18">
        <f>IF(ISBLANK(E51),"", PRODUCT(C51,E51))</f>
        <v>4160</v>
      </c>
      <c r="G51" s="30" t="s">
        <v>526</v>
      </c>
      <c r="H51" s="29"/>
      <c r="I51" s="29"/>
    </row>
    <row r="52" spans="1:9" x14ac:dyDescent="0.3">
      <c r="A52" s="18" t="s">
        <v>71</v>
      </c>
      <c r="B52" s="29" t="s">
        <v>44</v>
      </c>
      <c r="C52" s="18"/>
      <c r="D52" s="18"/>
      <c r="E52" s="18"/>
      <c r="F52" s="18"/>
      <c r="G52" s="29"/>
      <c r="H52" s="30" t="s">
        <v>519</v>
      </c>
      <c r="I52" s="30" t="s">
        <v>540</v>
      </c>
    </row>
    <row r="53" spans="1:9" ht="57.6" x14ac:dyDescent="0.3">
      <c r="A53" s="18" t="s">
        <v>72</v>
      </c>
      <c r="B53" s="29" t="s">
        <v>46</v>
      </c>
      <c r="C53" s="18"/>
      <c r="D53" s="18"/>
      <c r="E53" s="18"/>
      <c r="F53" s="18"/>
      <c r="G53" s="29"/>
      <c r="H53" s="30" t="s">
        <v>46</v>
      </c>
      <c r="I53" s="30" t="s">
        <v>540</v>
      </c>
    </row>
    <row r="54" spans="1:9" ht="57.6" x14ac:dyDescent="0.3">
      <c r="A54" s="18" t="s">
        <v>73</v>
      </c>
      <c r="B54" s="29" t="s">
        <v>48</v>
      </c>
      <c r="C54" s="18"/>
      <c r="D54" s="18"/>
      <c r="E54" s="18"/>
      <c r="F54" s="18"/>
      <c r="G54" s="29"/>
      <c r="H54" s="30" t="s">
        <v>520</v>
      </c>
      <c r="I54" s="30" t="s">
        <v>540</v>
      </c>
    </row>
    <row r="55" spans="1:9" x14ac:dyDescent="0.3">
      <c r="A55" s="18" t="s">
        <v>74</v>
      </c>
      <c r="B55" s="29" t="s">
        <v>50</v>
      </c>
      <c r="C55" s="18"/>
      <c r="D55" s="18"/>
      <c r="E55" s="18"/>
      <c r="F55" s="18"/>
      <c r="G55" s="29"/>
      <c r="H55" s="30" t="s">
        <v>521</v>
      </c>
      <c r="I55" s="30" t="s">
        <v>540</v>
      </c>
    </row>
    <row r="56" spans="1:9" ht="72" x14ac:dyDescent="0.3">
      <c r="A56" s="18" t="s">
        <v>75</v>
      </c>
      <c r="B56" s="29" t="s">
        <v>76</v>
      </c>
      <c r="C56" s="18"/>
      <c r="D56" s="18"/>
      <c r="E56" s="18"/>
      <c r="F56" s="18"/>
      <c r="G56" s="29"/>
      <c r="H56" s="30" t="s">
        <v>76</v>
      </c>
      <c r="I56" s="30" t="s">
        <v>542</v>
      </c>
    </row>
    <row r="57" spans="1:9" x14ac:dyDescent="0.3">
      <c r="A57" s="18" t="s">
        <v>77</v>
      </c>
      <c r="B57" s="29" t="s">
        <v>56</v>
      </c>
      <c r="C57" s="18"/>
      <c r="D57" s="18"/>
      <c r="E57" s="18"/>
      <c r="F57" s="18"/>
      <c r="G57" s="29"/>
      <c r="H57" s="30" t="s">
        <v>524</v>
      </c>
      <c r="I57" s="30" t="s">
        <v>543</v>
      </c>
    </row>
    <row r="58" spans="1:9" ht="86.4" x14ac:dyDescent="0.3">
      <c r="A58" s="18" t="s">
        <v>78</v>
      </c>
      <c r="B58" s="29" t="s">
        <v>79</v>
      </c>
      <c r="C58" s="18"/>
      <c r="D58" s="18"/>
      <c r="E58" s="18"/>
      <c r="F58" s="18"/>
      <c r="G58" s="29"/>
      <c r="H58" s="30" t="s">
        <v>525</v>
      </c>
      <c r="I58" s="30" t="s">
        <v>544</v>
      </c>
    </row>
    <row r="59" spans="1:9" ht="43.2" x14ac:dyDescent="0.3">
      <c r="A59" s="18" t="s">
        <v>80</v>
      </c>
      <c r="B59" s="29" t="s">
        <v>81</v>
      </c>
      <c r="C59" s="18"/>
      <c r="D59" s="18"/>
      <c r="E59" s="18"/>
      <c r="F59" s="18"/>
      <c r="G59" s="29"/>
      <c r="H59" s="30" t="s">
        <v>81</v>
      </c>
      <c r="I59" s="30" t="s">
        <v>545</v>
      </c>
    </row>
    <row r="60" spans="1:9" x14ac:dyDescent="0.3">
      <c r="A60" s="18" t="s">
        <v>82</v>
      </c>
      <c r="B60" s="29" t="s">
        <v>83</v>
      </c>
      <c r="C60" s="18"/>
      <c r="D60" s="18"/>
      <c r="E60" s="18"/>
      <c r="F60" s="18"/>
      <c r="G60" s="29"/>
      <c r="H60" s="30"/>
      <c r="I60" s="30"/>
    </row>
    <row r="61" spans="1:9" ht="28.8" x14ac:dyDescent="0.3">
      <c r="A61" s="18" t="s">
        <v>84</v>
      </c>
      <c r="B61" s="29" t="s">
        <v>66</v>
      </c>
      <c r="C61" s="18"/>
      <c r="D61" s="18"/>
      <c r="E61" s="18"/>
      <c r="F61" s="18"/>
      <c r="G61" s="29"/>
      <c r="H61" s="30" t="s">
        <v>530</v>
      </c>
      <c r="I61" s="30" t="s">
        <v>545</v>
      </c>
    </row>
    <row r="62" spans="1:9" ht="28.8" x14ac:dyDescent="0.3">
      <c r="A62" s="18" t="s">
        <v>85</v>
      </c>
      <c r="B62" s="29" t="s">
        <v>86</v>
      </c>
      <c r="C62" s="18"/>
      <c r="D62" s="18"/>
      <c r="E62" s="18"/>
      <c r="F62" s="18"/>
      <c r="G62" s="29"/>
      <c r="H62" s="30" t="s">
        <v>531</v>
      </c>
      <c r="I62" s="30" t="s">
        <v>545</v>
      </c>
    </row>
    <row r="63" spans="1:9" x14ac:dyDescent="0.3">
      <c r="A63" s="18" t="s">
        <v>87</v>
      </c>
      <c r="B63" s="29" t="s">
        <v>88</v>
      </c>
      <c r="C63" s="18">
        <v>20</v>
      </c>
      <c r="D63" s="18" t="s">
        <v>89</v>
      </c>
      <c r="E63" s="19">
        <v>285</v>
      </c>
      <c r="F63" s="18">
        <f>IF(ISBLANK(E63),"", PRODUCT(C63,E63))</f>
        <v>5700</v>
      </c>
      <c r="G63" s="30" t="s">
        <v>526</v>
      </c>
      <c r="H63" s="29"/>
      <c r="I63" s="29"/>
    </row>
    <row r="64" spans="1:9" x14ac:dyDescent="0.3">
      <c r="A64" s="18" t="s">
        <v>90</v>
      </c>
      <c r="B64" s="29" t="s">
        <v>44</v>
      </c>
      <c r="C64" s="18"/>
      <c r="D64" s="18"/>
      <c r="E64" s="18"/>
      <c r="F64" s="18"/>
      <c r="G64" s="29"/>
      <c r="H64" s="30" t="s">
        <v>519</v>
      </c>
      <c r="I64" s="30" t="s">
        <v>540</v>
      </c>
    </row>
    <row r="65" spans="1:9" ht="57.6" x14ac:dyDescent="0.3">
      <c r="A65" s="18" t="s">
        <v>91</v>
      </c>
      <c r="B65" s="29" t="s">
        <v>46</v>
      </c>
      <c r="C65" s="18"/>
      <c r="D65" s="18"/>
      <c r="E65" s="18"/>
      <c r="F65" s="18"/>
      <c r="G65" s="29"/>
      <c r="H65" s="30" t="s">
        <v>46</v>
      </c>
      <c r="I65" s="30" t="s">
        <v>540</v>
      </c>
    </row>
    <row r="66" spans="1:9" ht="57.6" x14ac:dyDescent="0.3">
      <c r="A66" s="18" t="s">
        <v>92</v>
      </c>
      <c r="B66" s="29" t="s">
        <v>48</v>
      </c>
      <c r="C66" s="18"/>
      <c r="D66" s="18"/>
      <c r="E66" s="18"/>
      <c r="F66" s="18"/>
      <c r="G66" s="29"/>
      <c r="H66" s="30" t="s">
        <v>520</v>
      </c>
      <c r="I66" s="30" t="s">
        <v>540</v>
      </c>
    </row>
    <row r="67" spans="1:9" x14ac:dyDescent="0.3">
      <c r="A67" s="18" t="s">
        <v>93</v>
      </c>
      <c r="B67" s="29" t="s">
        <v>50</v>
      </c>
      <c r="C67" s="18"/>
      <c r="D67" s="18"/>
      <c r="E67" s="18"/>
      <c r="F67" s="18"/>
      <c r="G67" s="29"/>
      <c r="H67" s="30" t="s">
        <v>521</v>
      </c>
      <c r="I67" s="30" t="s">
        <v>540</v>
      </c>
    </row>
    <row r="68" spans="1:9" ht="72" x14ac:dyDescent="0.3">
      <c r="A68" s="18" t="s">
        <v>94</v>
      </c>
      <c r="B68" s="29" t="s">
        <v>95</v>
      </c>
      <c r="C68" s="18"/>
      <c r="D68" s="18"/>
      <c r="E68" s="18"/>
      <c r="F68" s="18"/>
      <c r="G68" s="29"/>
      <c r="H68" s="30" t="s">
        <v>95</v>
      </c>
      <c r="I68" s="30" t="s">
        <v>542</v>
      </c>
    </row>
    <row r="69" spans="1:9" x14ac:dyDescent="0.3">
      <c r="A69" s="18" t="s">
        <v>96</v>
      </c>
      <c r="B69" s="29" t="s">
        <v>97</v>
      </c>
      <c r="C69" s="18"/>
      <c r="D69" s="18"/>
      <c r="E69" s="18"/>
      <c r="F69" s="18"/>
      <c r="G69" s="29"/>
      <c r="H69" s="30" t="s">
        <v>524</v>
      </c>
      <c r="I69" s="30" t="s">
        <v>543</v>
      </c>
    </row>
    <row r="70" spans="1:9" ht="86.4" x14ac:dyDescent="0.3">
      <c r="A70" s="18" t="s">
        <v>98</v>
      </c>
      <c r="B70" s="29" t="s">
        <v>99</v>
      </c>
      <c r="C70" s="18"/>
      <c r="D70" s="18"/>
      <c r="E70" s="18"/>
      <c r="F70" s="18"/>
      <c r="G70" s="29"/>
      <c r="H70" s="30" t="s">
        <v>525</v>
      </c>
      <c r="I70" s="30" t="s">
        <v>544</v>
      </c>
    </row>
    <row r="71" spans="1:9" ht="43.2" x14ac:dyDescent="0.3">
      <c r="A71" s="18" t="s">
        <v>100</v>
      </c>
      <c r="B71" s="29" t="s">
        <v>60</v>
      </c>
      <c r="C71" s="18"/>
      <c r="D71" s="18"/>
      <c r="E71" s="18"/>
      <c r="F71" s="18"/>
      <c r="G71" s="29"/>
      <c r="H71" s="30" t="s">
        <v>81</v>
      </c>
      <c r="I71" s="30" t="s">
        <v>545</v>
      </c>
    </row>
    <row r="72" spans="1:9" x14ac:dyDescent="0.3">
      <c r="A72" s="18" t="s">
        <v>101</v>
      </c>
      <c r="B72" s="29" t="s">
        <v>83</v>
      </c>
      <c r="C72" s="18"/>
      <c r="D72" s="18"/>
      <c r="E72" s="18"/>
      <c r="F72" s="18"/>
      <c r="G72" s="29"/>
      <c r="H72" s="30"/>
      <c r="I72" s="30"/>
    </row>
    <row r="73" spans="1:9" ht="28.8" x14ac:dyDescent="0.3">
      <c r="A73" s="18" t="s">
        <v>102</v>
      </c>
      <c r="B73" s="29" t="s">
        <v>103</v>
      </c>
      <c r="C73" s="18"/>
      <c r="D73" s="18"/>
      <c r="E73" s="18"/>
      <c r="F73" s="18"/>
      <c r="G73" s="29"/>
      <c r="H73" s="30" t="s">
        <v>532</v>
      </c>
      <c r="I73" s="30" t="s">
        <v>545</v>
      </c>
    </row>
    <row r="74" spans="1:9" ht="28.8" x14ac:dyDescent="0.3">
      <c r="A74" s="18" t="s">
        <v>104</v>
      </c>
      <c r="B74" s="29" t="s">
        <v>105</v>
      </c>
      <c r="C74" s="18"/>
      <c r="D74" s="18"/>
      <c r="E74" s="18"/>
      <c r="F74" s="18"/>
      <c r="G74" s="29"/>
      <c r="H74" s="30" t="s">
        <v>533</v>
      </c>
      <c r="I74" s="30" t="s">
        <v>545</v>
      </c>
    </row>
    <row r="75" spans="1:9" x14ac:dyDescent="0.3">
      <c r="A75" s="18" t="s">
        <v>106</v>
      </c>
      <c r="B75" s="29" t="s">
        <v>107</v>
      </c>
      <c r="C75" s="18">
        <v>10</v>
      </c>
      <c r="D75" s="18" t="s">
        <v>89</v>
      </c>
      <c r="E75" s="19">
        <v>229</v>
      </c>
      <c r="F75" s="18">
        <f>IF(ISBLANK(E75),"", PRODUCT(C75,E75))</f>
        <v>2290</v>
      </c>
      <c r="G75" s="30" t="s">
        <v>526</v>
      </c>
      <c r="H75" s="29"/>
      <c r="I75" s="29"/>
    </row>
    <row r="76" spans="1:9" x14ac:dyDescent="0.3">
      <c r="A76" s="18" t="s">
        <v>108</v>
      </c>
      <c r="B76" s="29" t="s">
        <v>44</v>
      </c>
      <c r="C76" s="18"/>
      <c r="D76" s="18"/>
      <c r="E76" s="18"/>
      <c r="F76" s="18"/>
      <c r="G76" s="29"/>
      <c r="H76" s="30" t="s">
        <v>519</v>
      </c>
      <c r="I76" s="30" t="s">
        <v>540</v>
      </c>
    </row>
    <row r="77" spans="1:9" ht="57.6" x14ac:dyDescent="0.3">
      <c r="A77" s="18" t="s">
        <v>109</v>
      </c>
      <c r="B77" s="29" t="s">
        <v>46</v>
      </c>
      <c r="C77" s="18"/>
      <c r="D77" s="18"/>
      <c r="E77" s="18"/>
      <c r="F77" s="18"/>
      <c r="G77" s="29"/>
      <c r="H77" s="30" t="s">
        <v>46</v>
      </c>
      <c r="I77" s="30" t="s">
        <v>540</v>
      </c>
    </row>
    <row r="78" spans="1:9" ht="57.6" x14ac:dyDescent="0.3">
      <c r="A78" s="18" t="s">
        <v>110</v>
      </c>
      <c r="B78" s="29" t="s">
        <v>48</v>
      </c>
      <c r="C78" s="18"/>
      <c r="D78" s="18"/>
      <c r="E78" s="18"/>
      <c r="F78" s="18"/>
      <c r="G78" s="29"/>
      <c r="H78" s="30" t="s">
        <v>520</v>
      </c>
      <c r="I78" s="30" t="s">
        <v>540</v>
      </c>
    </row>
    <row r="79" spans="1:9" x14ac:dyDescent="0.3">
      <c r="A79" s="18" t="s">
        <v>111</v>
      </c>
      <c r="B79" s="29" t="s">
        <v>50</v>
      </c>
      <c r="C79" s="18"/>
      <c r="D79" s="18"/>
      <c r="E79" s="18"/>
      <c r="F79" s="18"/>
      <c r="G79" s="29"/>
      <c r="H79" s="30" t="s">
        <v>521</v>
      </c>
      <c r="I79" s="30" t="s">
        <v>540</v>
      </c>
    </row>
    <row r="80" spans="1:9" ht="57.6" x14ac:dyDescent="0.3">
      <c r="A80" s="18" t="s">
        <v>112</v>
      </c>
      <c r="B80" s="29" t="s">
        <v>113</v>
      </c>
      <c r="C80" s="18"/>
      <c r="D80" s="18"/>
      <c r="E80" s="18"/>
      <c r="F80" s="18"/>
      <c r="G80" s="29"/>
      <c r="H80" s="30" t="s">
        <v>113</v>
      </c>
      <c r="I80" s="30" t="s">
        <v>548</v>
      </c>
    </row>
    <row r="81" spans="1:9" ht="86.4" x14ac:dyDescent="0.3">
      <c r="A81" s="18" t="s">
        <v>114</v>
      </c>
      <c r="B81" s="29" t="s">
        <v>115</v>
      </c>
      <c r="C81" s="18"/>
      <c r="D81" s="18"/>
      <c r="E81" s="18"/>
      <c r="F81" s="18"/>
      <c r="G81" s="29"/>
      <c r="H81" s="30" t="s">
        <v>534</v>
      </c>
      <c r="I81" s="30" t="s">
        <v>549</v>
      </c>
    </row>
    <row r="82" spans="1:9" ht="28.8" x14ac:dyDescent="0.3">
      <c r="A82" s="18" t="s">
        <v>116</v>
      </c>
      <c r="B82" s="29" t="s">
        <v>117</v>
      </c>
      <c r="C82" s="18"/>
      <c r="D82" s="18"/>
      <c r="E82" s="18"/>
      <c r="F82" s="18"/>
      <c r="G82" s="29"/>
      <c r="H82" s="30" t="s">
        <v>117</v>
      </c>
      <c r="I82" s="30" t="s">
        <v>549</v>
      </c>
    </row>
    <row r="83" spans="1:9" x14ac:dyDescent="0.3">
      <c r="A83" s="18" t="s">
        <v>118</v>
      </c>
      <c r="B83" s="29" t="s">
        <v>119</v>
      </c>
      <c r="C83" s="18"/>
      <c r="D83" s="18"/>
      <c r="E83" s="18"/>
      <c r="F83" s="18"/>
      <c r="G83" s="29"/>
      <c r="H83" s="30" t="s">
        <v>524</v>
      </c>
      <c r="I83" s="30" t="s">
        <v>549</v>
      </c>
    </row>
    <row r="84" spans="1:9" ht="28.8" x14ac:dyDescent="0.3">
      <c r="A84" s="18" t="s">
        <v>120</v>
      </c>
      <c r="B84" s="29" t="s">
        <v>121</v>
      </c>
      <c r="C84" s="18"/>
      <c r="D84" s="18"/>
      <c r="E84" s="18"/>
      <c r="F84" s="18"/>
      <c r="G84" s="29"/>
      <c r="H84" s="30" t="s">
        <v>535</v>
      </c>
      <c r="I84" s="30" t="s">
        <v>545</v>
      </c>
    </row>
    <row r="85" spans="1:9" ht="43.2" x14ac:dyDescent="0.3">
      <c r="A85" s="18" t="s">
        <v>122</v>
      </c>
      <c r="B85" s="29" t="s">
        <v>81</v>
      </c>
      <c r="C85" s="18"/>
      <c r="D85" s="18"/>
      <c r="E85" s="18"/>
      <c r="F85" s="18"/>
      <c r="G85" s="29"/>
      <c r="H85" s="30" t="s">
        <v>81</v>
      </c>
      <c r="I85" s="30" t="s">
        <v>545</v>
      </c>
    </row>
    <row r="86" spans="1:9" x14ac:dyDescent="0.3">
      <c r="A86" s="18" t="s">
        <v>123</v>
      </c>
      <c r="B86" s="29" t="s">
        <v>83</v>
      </c>
      <c r="C86" s="18"/>
      <c r="D86" s="18"/>
      <c r="E86" s="18"/>
      <c r="F86" s="18"/>
      <c r="G86" s="29"/>
      <c r="H86" s="30"/>
      <c r="I86" s="30"/>
    </row>
    <row r="87" spans="1:9" ht="28.8" x14ac:dyDescent="0.3">
      <c r="A87" s="18" t="s">
        <v>124</v>
      </c>
      <c r="B87" s="29" t="s">
        <v>125</v>
      </c>
      <c r="C87" s="18"/>
      <c r="D87" s="18"/>
      <c r="E87" s="18"/>
      <c r="F87" s="18"/>
      <c r="G87" s="29"/>
      <c r="H87" s="30" t="s">
        <v>536</v>
      </c>
      <c r="I87" s="30" t="s">
        <v>545</v>
      </c>
    </row>
    <row r="88" spans="1:9" ht="28.8" x14ac:dyDescent="0.3">
      <c r="A88" s="18" t="s">
        <v>126</v>
      </c>
      <c r="B88" s="29" t="s">
        <v>127</v>
      </c>
      <c r="C88" s="18"/>
      <c r="D88" s="18"/>
      <c r="E88" s="18"/>
      <c r="F88" s="18"/>
      <c r="G88" s="29"/>
      <c r="H88" s="30" t="s">
        <v>554</v>
      </c>
      <c r="I88" s="30" t="s">
        <v>545</v>
      </c>
    </row>
    <row r="89" spans="1:9" x14ac:dyDescent="0.3">
      <c r="A89" s="18" t="s">
        <v>128</v>
      </c>
      <c r="B89" s="29" t="s">
        <v>129</v>
      </c>
      <c r="C89" s="18">
        <v>15</v>
      </c>
      <c r="D89" s="18" t="s">
        <v>89</v>
      </c>
      <c r="E89" s="19">
        <v>255</v>
      </c>
      <c r="F89" s="18">
        <f>IF(ISBLANK(E89),"", PRODUCT(C89,E89))</f>
        <v>3825</v>
      </c>
      <c r="G89" s="30" t="s">
        <v>526</v>
      </c>
      <c r="H89" s="29"/>
      <c r="I89" s="29"/>
    </row>
    <row r="90" spans="1:9" x14ac:dyDescent="0.3">
      <c r="A90" s="18" t="s">
        <v>130</v>
      </c>
      <c r="B90" s="29" t="s">
        <v>44</v>
      </c>
      <c r="C90" s="18"/>
      <c r="D90" s="18"/>
      <c r="E90" s="18"/>
      <c r="F90" s="18"/>
      <c r="G90" s="29"/>
      <c r="H90" s="30" t="s">
        <v>519</v>
      </c>
      <c r="I90" s="30" t="s">
        <v>540</v>
      </c>
    </row>
    <row r="91" spans="1:9" ht="57.6" x14ac:dyDescent="0.3">
      <c r="A91" s="18" t="s">
        <v>131</v>
      </c>
      <c r="B91" s="29" t="s">
        <v>46</v>
      </c>
      <c r="C91" s="18"/>
      <c r="D91" s="18"/>
      <c r="E91" s="18"/>
      <c r="F91" s="18"/>
      <c r="G91" s="29"/>
      <c r="H91" s="30" t="s">
        <v>46</v>
      </c>
      <c r="I91" s="30" t="s">
        <v>540</v>
      </c>
    </row>
    <row r="92" spans="1:9" ht="57.6" x14ac:dyDescent="0.3">
      <c r="A92" s="18" t="s">
        <v>132</v>
      </c>
      <c r="B92" s="29" t="s">
        <v>48</v>
      </c>
      <c r="C92" s="18"/>
      <c r="D92" s="18"/>
      <c r="E92" s="18"/>
      <c r="F92" s="18"/>
      <c r="G92" s="29"/>
      <c r="H92" s="30" t="s">
        <v>520</v>
      </c>
      <c r="I92" s="30" t="s">
        <v>540</v>
      </c>
    </row>
    <row r="93" spans="1:9" x14ac:dyDescent="0.3">
      <c r="A93" s="18" t="s">
        <v>133</v>
      </c>
      <c r="B93" s="29" t="s">
        <v>50</v>
      </c>
      <c r="C93" s="18"/>
      <c r="D93" s="18"/>
      <c r="E93" s="18"/>
      <c r="F93" s="18"/>
      <c r="G93" s="29"/>
      <c r="H93" s="30" t="s">
        <v>521</v>
      </c>
      <c r="I93" s="30" t="s">
        <v>540</v>
      </c>
    </row>
    <row r="94" spans="1:9" ht="86.4" x14ac:dyDescent="0.3">
      <c r="A94" s="18" t="s">
        <v>134</v>
      </c>
      <c r="B94" s="29" t="s">
        <v>135</v>
      </c>
      <c r="C94" s="18"/>
      <c r="D94" s="18"/>
      <c r="E94" s="18"/>
      <c r="F94" s="18"/>
      <c r="G94" s="29"/>
      <c r="H94" s="30" t="s">
        <v>537</v>
      </c>
      <c r="I94" s="30" t="s">
        <v>550</v>
      </c>
    </row>
    <row r="95" spans="1:9" ht="43.2" x14ac:dyDescent="0.3">
      <c r="A95" s="18" t="s">
        <v>136</v>
      </c>
      <c r="B95" s="29" t="s">
        <v>137</v>
      </c>
      <c r="C95" s="18"/>
      <c r="D95" s="18"/>
      <c r="E95" s="18"/>
      <c r="F95" s="18"/>
      <c r="G95" s="29"/>
      <c r="H95" s="30" t="s">
        <v>137</v>
      </c>
      <c r="I95" s="30" t="s">
        <v>551</v>
      </c>
    </row>
    <row r="96" spans="1:9" ht="86.4" x14ac:dyDescent="0.3">
      <c r="A96" s="18" t="s">
        <v>138</v>
      </c>
      <c r="B96" s="29" t="s">
        <v>139</v>
      </c>
      <c r="C96" s="18"/>
      <c r="D96" s="18"/>
      <c r="E96" s="18"/>
      <c r="F96" s="18"/>
      <c r="G96" s="29"/>
      <c r="H96" s="30" t="s">
        <v>538</v>
      </c>
      <c r="I96" s="30" t="s">
        <v>551</v>
      </c>
    </row>
    <row r="97" spans="1:9" ht="72" x14ac:dyDescent="0.3">
      <c r="A97" s="18" t="s">
        <v>140</v>
      </c>
      <c r="B97" s="29" t="s">
        <v>141</v>
      </c>
      <c r="C97" s="18"/>
      <c r="D97" s="18"/>
      <c r="E97" s="18"/>
      <c r="F97" s="18"/>
      <c r="G97" s="29"/>
      <c r="H97" s="30" t="s">
        <v>539</v>
      </c>
      <c r="I97" s="30" t="s">
        <v>552</v>
      </c>
    </row>
    <row r="98" spans="1:9" ht="43.2" x14ac:dyDescent="0.3">
      <c r="A98" s="18" t="s">
        <v>142</v>
      </c>
      <c r="B98" s="29" t="s">
        <v>143</v>
      </c>
      <c r="C98" s="18"/>
      <c r="D98" s="18"/>
      <c r="E98" s="18"/>
      <c r="F98" s="18"/>
      <c r="G98" s="29"/>
      <c r="H98" s="30" t="s">
        <v>553</v>
      </c>
      <c r="I98" s="30" t="s">
        <v>551</v>
      </c>
    </row>
    <row r="99" spans="1:9" ht="43.2" x14ac:dyDescent="0.3">
      <c r="A99" s="18" t="s">
        <v>144</v>
      </c>
      <c r="B99" s="29" t="s">
        <v>81</v>
      </c>
      <c r="C99" s="18"/>
      <c r="D99" s="18"/>
      <c r="E99" s="18"/>
      <c r="F99" s="18"/>
      <c r="G99" s="29"/>
      <c r="H99" s="30" t="s">
        <v>81</v>
      </c>
      <c r="I99" s="30" t="s">
        <v>545</v>
      </c>
    </row>
    <row r="100" spans="1:9" x14ac:dyDescent="0.3">
      <c r="A100" s="18" t="s">
        <v>145</v>
      </c>
      <c r="B100" s="29" t="s">
        <v>83</v>
      </c>
      <c r="C100" s="18"/>
      <c r="D100" s="18"/>
      <c r="E100" s="18"/>
      <c r="F100" s="18"/>
      <c r="G100" s="29"/>
      <c r="H100" s="30"/>
      <c r="I100" s="30"/>
    </row>
    <row r="101" spans="1:9" ht="28.8" x14ac:dyDescent="0.3">
      <c r="A101" s="18" t="s">
        <v>146</v>
      </c>
      <c r="B101" s="29" t="s">
        <v>147</v>
      </c>
      <c r="C101" s="18"/>
      <c r="D101" s="18"/>
      <c r="E101" s="18"/>
      <c r="F101" s="18"/>
      <c r="G101" s="29"/>
      <c r="H101" s="30" t="s">
        <v>555</v>
      </c>
      <c r="I101" s="30" t="s">
        <v>545</v>
      </c>
    </row>
    <row r="102" spans="1:9" x14ac:dyDescent="0.3">
      <c r="A102" s="18" t="s">
        <v>148</v>
      </c>
      <c r="B102" s="29" t="s">
        <v>149</v>
      </c>
      <c r="C102" s="18">
        <v>15</v>
      </c>
      <c r="D102" s="18" t="s">
        <v>89</v>
      </c>
      <c r="E102" s="19">
        <v>204</v>
      </c>
      <c r="F102" s="18">
        <f>IF(ISBLANK(E102),"", PRODUCT(C102,E102))</f>
        <v>3060</v>
      </c>
      <c r="G102" s="30" t="s">
        <v>526</v>
      </c>
      <c r="H102" s="29"/>
      <c r="I102" s="29"/>
    </row>
    <row r="103" spans="1:9" x14ac:dyDescent="0.3">
      <c r="A103" s="18" t="s">
        <v>150</v>
      </c>
      <c r="B103" s="29" t="s">
        <v>44</v>
      </c>
      <c r="C103" s="18"/>
      <c r="D103" s="18"/>
      <c r="E103" s="18"/>
      <c r="F103" s="18"/>
      <c r="G103" s="29"/>
      <c r="H103" s="30" t="s">
        <v>519</v>
      </c>
      <c r="I103" s="30" t="s">
        <v>540</v>
      </c>
    </row>
    <row r="104" spans="1:9" ht="28.8" x14ac:dyDescent="0.3">
      <c r="A104" s="18" t="s">
        <v>151</v>
      </c>
      <c r="B104" s="29" t="s">
        <v>46</v>
      </c>
      <c r="C104" s="18"/>
      <c r="D104" s="18"/>
      <c r="E104" s="18"/>
      <c r="F104" s="18"/>
      <c r="G104" s="29"/>
      <c r="H104" s="30" t="s">
        <v>46</v>
      </c>
      <c r="I104" s="30" t="s">
        <v>540</v>
      </c>
    </row>
    <row r="105" spans="1:9" ht="57.6" x14ac:dyDescent="0.3">
      <c r="A105" s="18" t="s">
        <v>152</v>
      </c>
      <c r="B105" s="29" t="s">
        <v>48</v>
      </c>
      <c r="C105" s="18"/>
      <c r="D105" s="18"/>
      <c r="E105" s="18"/>
      <c r="F105" s="18"/>
      <c r="G105" s="29"/>
      <c r="H105" s="30" t="s">
        <v>520</v>
      </c>
      <c r="I105" s="30" t="s">
        <v>540</v>
      </c>
    </row>
    <row r="106" spans="1:9" x14ac:dyDescent="0.3">
      <c r="A106" s="18" t="s">
        <v>153</v>
      </c>
      <c r="B106" s="29" t="s">
        <v>50</v>
      </c>
      <c r="C106" s="18"/>
      <c r="D106" s="18"/>
      <c r="E106" s="18"/>
      <c r="F106" s="18"/>
      <c r="G106" s="29"/>
      <c r="H106" s="30" t="s">
        <v>521</v>
      </c>
      <c r="I106" s="30" t="s">
        <v>540</v>
      </c>
    </row>
    <row r="107" spans="1:9" ht="72" x14ac:dyDescent="0.3">
      <c r="A107" s="18" t="s">
        <v>154</v>
      </c>
      <c r="B107" s="29" t="s">
        <v>155</v>
      </c>
      <c r="C107" s="18"/>
      <c r="D107" s="18"/>
      <c r="E107" s="18"/>
      <c r="F107" s="18"/>
      <c r="G107" s="29"/>
      <c r="H107" s="30" t="s">
        <v>556</v>
      </c>
      <c r="I107" s="30" t="s">
        <v>557</v>
      </c>
    </row>
    <row r="108" spans="1:9" ht="43.2" x14ac:dyDescent="0.3">
      <c r="A108" s="18" t="s">
        <v>156</v>
      </c>
      <c r="B108" s="29" t="s">
        <v>157</v>
      </c>
      <c r="C108" s="18"/>
      <c r="D108" s="18"/>
      <c r="E108" s="18"/>
      <c r="F108" s="18"/>
      <c r="G108" s="29"/>
      <c r="H108" s="30" t="s">
        <v>157</v>
      </c>
      <c r="I108" s="30" t="s">
        <v>557</v>
      </c>
    </row>
    <row r="109" spans="1:9" ht="72" x14ac:dyDescent="0.3">
      <c r="A109" s="18" t="s">
        <v>158</v>
      </c>
      <c r="B109" s="29" t="s">
        <v>159</v>
      </c>
      <c r="C109" s="18"/>
      <c r="D109" s="18"/>
      <c r="E109" s="18"/>
      <c r="F109" s="18"/>
      <c r="G109" s="29"/>
      <c r="H109" s="30" t="s">
        <v>159</v>
      </c>
      <c r="I109" s="30" t="s">
        <v>557</v>
      </c>
    </row>
    <row r="110" spans="1:9" ht="86.4" x14ac:dyDescent="0.3">
      <c r="A110" s="18" t="s">
        <v>160</v>
      </c>
      <c r="B110" s="29" t="s">
        <v>161</v>
      </c>
      <c r="C110" s="18"/>
      <c r="D110" s="18"/>
      <c r="E110" s="18"/>
      <c r="F110" s="18"/>
      <c r="G110" s="29"/>
      <c r="H110" s="30" t="s">
        <v>558</v>
      </c>
      <c r="I110" s="30" t="s">
        <v>559</v>
      </c>
    </row>
    <row r="111" spans="1:9" ht="72" x14ac:dyDescent="0.3">
      <c r="A111" s="18" t="s">
        <v>162</v>
      </c>
      <c r="B111" s="29" t="s">
        <v>163</v>
      </c>
      <c r="C111" s="18"/>
      <c r="D111" s="18"/>
      <c r="E111" s="18"/>
      <c r="F111" s="18"/>
      <c r="G111" s="29"/>
      <c r="H111" s="30" t="s">
        <v>163</v>
      </c>
      <c r="I111" s="30" t="s">
        <v>560</v>
      </c>
    </row>
    <row r="112" spans="1:9" x14ac:dyDescent="0.3">
      <c r="A112" s="18" t="s">
        <v>164</v>
      </c>
      <c r="B112" s="29" t="s">
        <v>83</v>
      </c>
      <c r="C112" s="18"/>
      <c r="D112" s="18"/>
      <c r="E112" s="18"/>
      <c r="F112" s="18"/>
      <c r="G112" s="29"/>
      <c r="H112" s="30"/>
      <c r="I112" s="30"/>
    </row>
    <row r="113" spans="1:9" ht="28.8" x14ac:dyDescent="0.3">
      <c r="A113" s="18" t="s">
        <v>165</v>
      </c>
      <c r="B113" s="29" t="s">
        <v>166</v>
      </c>
      <c r="C113" s="18"/>
      <c r="D113" s="18"/>
      <c r="E113" s="18"/>
      <c r="F113" s="18"/>
      <c r="G113" s="29"/>
      <c r="H113" s="30" t="s">
        <v>561</v>
      </c>
      <c r="I113" s="30" t="s">
        <v>545</v>
      </c>
    </row>
    <row r="114" spans="1:9" ht="28.8" x14ac:dyDescent="0.3">
      <c r="A114" s="18" t="s">
        <v>167</v>
      </c>
      <c r="B114" s="29" t="s">
        <v>168</v>
      </c>
      <c r="C114" s="18"/>
      <c r="D114" s="18"/>
      <c r="E114" s="18"/>
      <c r="F114" s="18"/>
      <c r="G114" s="29"/>
      <c r="H114" s="30" t="s">
        <v>562</v>
      </c>
      <c r="I114" s="30" t="s">
        <v>545</v>
      </c>
    </row>
    <row r="115" spans="1:9" ht="28.8" x14ac:dyDescent="0.3">
      <c r="A115" s="18" t="s">
        <v>169</v>
      </c>
      <c r="B115" s="29" t="s">
        <v>170</v>
      </c>
      <c r="C115" s="18"/>
      <c r="D115" s="18"/>
      <c r="E115" s="18"/>
      <c r="F115" s="18"/>
      <c r="G115" s="29"/>
      <c r="H115" s="30" t="s">
        <v>563</v>
      </c>
      <c r="I115" s="30" t="s">
        <v>545</v>
      </c>
    </row>
    <row r="116" spans="1:9" x14ac:dyDescent="0.3">
      <c r="A116" s="18" t="s">
        <v>171</v>
      </c>
      <c r="B116" s="29" t="s">
        <v>172</v>
      </c>
      <c r="C116" s="18">
        <v>15</v>
      </c>
      <c r="D116" s="18" t="s">
        <v>89</v>
      </c>
      <c r="E116" s="19">
        <v>170</v>
      </c>
      <c r="F116" s="18">
        <f>IF(ISBLANK(E116),"", PRODUCT(C116,E116))</f>
        <v>2550</v>
      </c>
      <c r="G116" s="30" t="s">
        <v>526</v>
      </c>
      <c r="H116" s="29"/>
      <c r="I116" s="29"/>
    </row>
    <row r="117" spans="1:9" x14ac:dyDescent="0.3">
      <c r="A117" s="18" t="s">
        <v>173</v>
      </c>
      <c r="B117" s="29" t="s">
        <v>44</v>
      </c>
      <c r="C117" s="18"/>
      <c r="D117" s="18"/>
      <c r="E117" s="18"/>
      <c r="F117" s="18"/>
      <c r="G117" s="29"/>
      <c r="H117" s="30" t="s">
        <v>519</v>
      </c>
      <c r="I117" s="30" t="s">
        <v>540</v>
      </c>
    </row>
    <row r="118" spans="1:9" ht="28.8" x14ac:dyDescent="0.3">
      <c r="A118" s="18" t="s">
        <v>174</v>
      </c>
      <c r="B118" s="29" t="s">
        <v>46</v>
      </c>
      <c r="C118" s="18"/>
      <c r="D118" s="18"/>
      <c r="E118" s="18"/>
      <c r="F118" s="18"/>
      <c r="G118" s="29"/>
      <c r="H118" s="30" t="s">
        <v>46</v>
      </c>
      <c r="I118" s="30" t="s">
        <v>540</v>
      </c>
    </row>
    <row r="119" spans="1:9" ht="57.6" x14ac:dyDescent="0.3">
      <c r="A119" s="18" t="s">
        <v>175</v>
      </c>
      <c r="B119" s="29" t="s">
        <v>48</v>
      </c>
      <c r="C119" s="18"/>
      <c r="D119" s="18"/>
      <c r="E119" s="18"/>
      <c r="F119" s="18"/>
      <c r="G119" s="29"/>
      <c r="H119" s="30" t="s">
        <v>520</v>
      </c>
      <c r="I119" s="30" t="s">
        <v>540</v>
      </c>
    </row>
    <row r="120" spans="1:9" x14ac:dyDescent="0.3">
      <c r="A120" s="18" t="s">
        <v>176</v>
      </c>
      <c r="B120" s="29" t="s">
        <v>50</v>
      </c>
      <c r="C120" s="18"/>
      <c r="D120" s="18"/>
      <c r="E120" s="18"/>
      <c r="F120" s="18"/>
      <c r="G120" s="29"/>
      <c r="H120" s="30" t="s">
        <v>521</v>
      </c>
      <c r="I120" s="30" t="s">
        <v>540</v>
      </c>
    </row>
    <row r="121" spans="1:9" ht="43.2" x14ac:dyDescent="0.3">
      <c r="A121" s="18" t="s">
        <v>177</v>
      </c>
      <c r="B121" s="29" t="s">
        <v>178</v>
      </c>
      <c r="C121" s="18"/>
      <c r="D121" s="18"/>
      <c r="E121" s="18"/>
      <c r="F121" s="18"/>
      <c r="G121" s="29"/>
      <c r="H121" s="30" t="s">
        <v>178</v>
      </c>
      <c r="I121" s="30" t="s">
        <v>557</v>
      </c>
    </row>
    <row r="122" spans="1:9" ht="43.2" x14ac:dyDescent="0.3">
      <c r="A122" s="18" t="s">
        <v>179</v>
      </c>
      <c r="B122" s="29" t="s">
        <v>180</v>
      </c>
      <c r="C122" s="18"/>
      <c r="D122" s="18"/>
      <c r="E122" s="18"/>
      <c r="F122" s="18"/>
      <c r="G122" s="29"/>
      <c r="H122" s="30" t="s">
        <v>564</v>
      </c>
      <c r="I122" s="30" t="s">
        <v>546</v>
      </c>
    </row>
    <row r="123" spans="1:9" ht="100.8" x14ac:dyDescent="0.3">
      <c r="A123" s="18" t="s">
        <v>181</v>
      </c>
      <c r="B123" s="29" t="s">
        <v>182</v>
      </c>
      <c r="C123" s="18"/>
      <c r="D123" s="18"/>
      <c r="E123" s="18"/>
      <c r="F123" s="18"/>
      <c r="G123" s="29"/>
      <c r="H123" s="30" t="s">
        <v>182</v>
      </c>
      <c r="I123" s="30" t="s">
        <v>565</v>
      </c>
    </row>
    <row r="124" spans="1:9" ht="86.4" x14ac:dyDescent="0.3">
      <c r="A124" s="18" t="s">
        <v>183</v>
      </c>
      <c r="B124" s="29" t="s">
        <v>184</v>
      </c>
      <c r="C124" s="18"/>
      <c r="D124" s="18"/>
      <c r="E124" s="18"/>
      <c r="F124" s="18"/>
      <c r="G124" s="29"/>
      <c r="H124" s="30" t="s">
        <v>566</v>
      </c>
      <c r="I124" s="30" t="s">
        <v>557</v>
      </c>
    </row>
    <row r="125" spans="1:9" ht="86.4" x14ac:dyDescent="0.3">
      <c r="A125" s="18" t="s">
        <v>185</v>
      </c>
      <c r="B125" s="29" t="s">
        <v>186</v>
      </c>
      <c r="C125" s="18"/>
      <c r="D125" s="18"/>
      <c r="E125" s="18"/>
      <c r="F125" s="18"/>
      <c r="G125" s="29"/>
      <c r="H125" s="30" t="s">
        <v>567</v>
      </c>
      <c r="I125" s="30" t="s">
        <v>557</v>
      </c>
    </row>
    <row r="126" spans="1:9" x14ac:dyDescent="0.3">
      <c r="A126" s="18" t="s">
        <v>187</v>
      </c>
      <c r="B126" s="29" t="s">
        <v>83</v>
      </c>
      <c r="C126" s="18"/>
      <c r="D126" s="18"/>
      <c r="E126" s="18"/>
      <c r="F126" s="18"/>
      <c r="G126" s="29"/>
      <c r="H126" s="30"/>
      <c r="I126" s="30"/>
    </row>
    <row r="127" spans="1:9" ht="28.8" x14ac:dyDescent="0.3">
      <c r="A127" s="18" t="s">
        <v>188</v>
      </c>
      <c r="B127" s="29" t="s">
        <v>189</v>
      </c>
      <c r="C127" s="18"/>
      <c r="D127" s="18"/>
      <c r="E127" s="18"/>
      <c r="F127" s="18"/>
      <c r="G127" s="29"/>
      <c r="H127" s="30" t="s">
        <v>569</v>
      </c>
      <c r="I127" s="30" t="s">
        <v>546</v>
      </c>
    </row>
    <row r="128" spans="1:9" ht="28.8" x14ac:dyDescent="0.3">
      <c r="A128" s="18" t="s">
        <v>190</v>
      </c>
      <c r="B128" s="29" t="s">
        <v>191</v>
      </c>
      <c r="C128" s="18"/>
      <c r="D128" s="18"/>
      <c r="E128" s="18"/>
      <c r="F128" s="18"/>
      <c r="G128" s="29"/>
      <c r="H128" s="30" t="s">
        <v>568</v>
      </c>
      <c r="I128" s="30" t="s">
        <v>546</v>
      </c>
    </row>
    <row r="129" spans="1:9" x14ac:dyDescent="0.3">
      <c r="A129" s="18" t="s">
        <v>192</v>
      </c>
      <c r="B129" s="29" t="s">
        <v>193</v>
      </c>
      <c r="C129" s="18">
        <v>10</v>
      </c>
      <c r="D129" s="18" t="s">
        <v>89</v>
      </c>
      <c r="E129" s="19">
        <v>255</v>
      </c>
      <c r="F129" s="18">
        <f>IF(ISBLANK(E129),"", PRODUCT(C129,E129))</f>
        <v>2550</v>
      </c>
      <c r="G129" s="30" t="s">
        <v>526</v>
      </c>
      <c r="H129" s="29"/>
      <c r="I129" s="29"/>
    </row>
    <row r="130" spans="1:9" x14ac:dyDescent="0.3">
      <c r="A130" s="18" t="s">
        <v>194</v>
      </c>
      <c r="B130" s="29" t="s">
        <v>44</v>
      </c>
      <c r="C130" s="18"/>
      <c r="D130" s="18"/>
      <c r="E130" s="18"/>
      <c r="F130" s="18"/>
      <c r="G130" s="29"/>
      <c r="H130" s="30" t="s">
        <v>519</v>
      </c>
      <c r="I130" s="30" t="s">
        <v>540</v>
      </c>
    </row>
    <row r="131" spans="1:9" ht="28.8" x14ac:dyDescent="0.3">
      <c r="A131" s="18" t="s">
        <v>195</v>
      </c>
      <c r="B131" s="29" t="s">
        <v>46</v>
      </c>
      <c r="C131" s="18"/>
      <c r="D131" s="18"/>
      <c r="E131" s="18"/>
      <c r="F131" s="18"/>
      <c r="G131" s="29"/>
      <c r="H131" s="30" t="s">
        <v>46</v>
      </c>
      <c r="I131" s="30" t="s">
        <v>540</v>
      </c>
    </row>
    <row r="132" spans="1:9" ht="57.6" x14ac:dyDescent="0.3">
      <c r="A132" s="18" t="s">
        <v>196</v>
      </c>
      <c r="B132" s="29" t="s">
        <v>48</v>
      </c>
      <c r="C132" s="18"/>
      <c r="D132" s="18"/>
      <c r="E132" s="18"/>
      <c r="F132" s="18"/>
      <c r="G132" s="29"/>
      <c r="H132" s="30" t="s">
        <v>520</v>
      </c>
      <c r="I132" s="30" t="s">
        <v>540</v>
      </c>
    </row>
    <row r="133" spans="1:9" x14ac:dyDescent="0.3">
      <c r="A133" s="18" t="s">
        <v>197</v>
      </c>
      <c r="B133" s="29" t="s">
        <v>50</v>
      </c>
      <c r="C133" s="18"/>
      <c r="D133" s="18"/>
      <c r="E133" s="18"/>
      <c r="F133" s="18"/>
      <c r="G133" s="29"/>
      <c r="H133" s="30" t="s">
        <v>521</v>
      </c>
      <c r="I133" s="30" t="s">
        <v>540</v>
      </c>
    </row>
    <row r="134" spans="1:9" ht="28.8" x14ac:dyDescent="0.3">
      <c r="A134" s="18" t="s">
        <v>198</v>
      </c>
      <c r="B134" s="29" t="s">
        <v>199</v>
      </c>
      <c r="C134" s="18"/>
      <c r="D134" s="18"/>
      <c r="E134" s="18"/>
      <c r="F134" s="18"/>
      <c r="G134" s="29"/>
      <c r="H134" s="30" t="s">
        <v>199</v>
      </c>
      <c r="I134" s="30" t="s">
        <v>570</v>
      </c>
    </row>
    <row r="135" spans="1:9" ht="72" x14ac:dyDescent="0.3">
      <c r="A135" s="18" t="s">
        <v>200</v>
      </c>
      <c r="B135" s="29" t="s">
        <v>201</v>
      </c>
      <c r="C135" s="18"/>
      <c r="D135" s="18"/>
      <c r="E135" s="18"/>
      <c r="F135" s="18"/>
      <c r="G135" s="29"/>
      <c r="H135" s="30" t="s">
        <v>571</v>
      </c>
      <c r="I135" s="30" t="s">
        <v>570</v>
      </c>
    </row>
    <row r="136" spans="1:9" ht="72" x14ac:dyDescent="0.3">
      <c r="A136" s="18" t="s">
        <v>202</v>
      </c>
      <c r="B136" s="29" t="s">
        <v>203</v>
      </c>
      <c r="C136" s="18"/>
      <c r="D136" s="18"/>
      <c r="E136" s="18"/>
      <c r="F136" s="18"/>
      <c r="G136" s="29"/>
      <c r="H136" s="30" t="s">
        <v>572</v>
      </c>
      <c r="I136" s="30" t="s">
        <v>573</v>
      </c>
    </row>
    <row r="137" spans="1:9" ht="43.2" x14ac:dyDescent="0.3">
      <c r="A137" s="18" t="s">
        <v>204</v>
      </c>
      <c r="B137" s="29" t="s">
        <v>205</v>
      </c>
      <c r="C137" s="18"/>
      <c r="D137" s="18"/>
      <c r="E137" s="18"/>
      <c r="F137" s="18"/>
      <c r="G137" s="29"/>
      <c r="H137" s="30" t="s">
        <v>574</v>
      </c>
      <c r="I137" s="30" t="s">
        <v>570</v>
      </c>
    </row>
    <row r="138" spans="1:9" ht="43.2" x14ac:dyDescent="0.3">
      <c r="A138" s="18" t="s">
        <v>206</v>
      </c>
      <c r="B138" s="29" t="s">
        <v>207</v>
      </c>
      <c r="C138" s="18"/>
      <c r="D138" s="18"/>
      <c r="E138" s="18"/>
      <c r="F138" s="18"/>
      <c r="G138" s="29"/>
      <c r="H138" s="30" t="s">
        <v>575</v>
      </c>
      <c r="I138" s="30" t="s">
        <v>546</v>
      </c>
    </row>
    <row r="139" spans="1:9" x14ac:dyDescent="0.3">
      <c r="A139" s="18" t="s">
        <v>208</v>
      </c>
      <c r="B139" s="29" t="s">
        <v>209</v>
      </c>
      <c r="C139" s="18"/>
      <c r="D139" s="18"/>
      <c r="E139" s="18"/>
      <c r="F139" s="18"/>
      <c r="G139" s="29"/>
      <c r="H139" s="30"/>
      <c r="I139" s="30"/>
    </row>
    <row r="140" spans="1:9" x14ac:dyDescent="0.3">
      <c r="A140" s="18" t="s">
        <v>210</v>
      </c>
      <c r="B140" s="29" t="s">
        <v>211</v>
      </c>
      <c r="C140" s="18"/>
      <c r="D140" s="18"/>
      <c r="E140" s="18"/>
      <c r="F140" s="18"/>
      <c r="G140" s="29"/>
      <c r="H140" s="30" t="s">
        <v>576</v>
      </c>
      <c r="I140" s="30" t="s">
        <v>546</v>
      </c>
    </row>
    <row r="141" spans="1:9" x14ac:dyDescent="0.3">
      <c r="A141" s="18" t="s">
        <v>212</v>
      </c>
      <c r="B141" s="29" t="s">
        <v>213</v>
      </c>
      <c r="C141" s="18"/>
      <c r="D141" s="18"/>
      <c r="E141" s="18"/>
      <c r="F141" s="18"/>
      <c r="G141" s="29"/>
      <c r="H141" s="30" t="s">
        <v>577</v>
      </c>
      <c r="I141" s="30" t="s">
        <v>546</v>
      </c>
    </row>
    <row r="142" spans="1:9" x14ac:dyDescent="0.3">
      <c r="A142" s="18" t="s">
        <v>214</v>
      </c>
      <c r="B142" s="29" t="s">
        <v>215</v>
      </c>
      <c r="C142" s="18"/>
      <c r="D142" s="18"/>
      <c r="E142" s="18"/>
      <c r="F142" s="18"/>
      <c r="G142" s="29"/>
      <c r="H142" s="30" t="s">
        <v>578</v>
      </c>
      <c r="I142" s="30" t="s">
        <v>546</v>
      </c>
    </row>
    <row r="143" spans="1:9" x14ac:dyDescent="0.3">
      <c r="A143" s="18" t="s">
        <v>216</v>
      </c>
      <c r="B143" s="29" t="s">
        <v>193</v>
      </c>
      <c r="C143" s="18">
        <v>10</v>
      </c>
      <c r="D143" s="18" t="s">
        <v>89</v>
      </c>
      <c r="E143" s="19">
        <v>197</v>
      </c>
      <c r="F143" s="18">
        <f>IF(ISBLANK(E143),"", PRODUCT(C143,E143))</f>
        <v>1970</v>
      </c>
      <c r="G143" s="30" t="s">
        <v>526</v>
      </c>
      <c r="H143" s="29"/>
      <c r="I143" s="29"/>
    </row>
    <row r="144" spans="1:9" x14ac:dyDescent="0.3">
      <c r="A144" s="18" t="s">
        <v>217</v>
      </c>
      <c r="B144" s="29" t="s">
        <v>44</v>
      </c>
      <c r="C144" s="18"/>
      <c r="D144" s="18"/>
      <c r="E144" s="18"/>
      <c r="F144" s="18"/>
      <c r="G144" s="29"/>
      <c r="H144" s="30" t="s">
        <v>519</v>
      </c>
      <c r="I144" s="30" t="s">
        <v>540</v>
      </c>
    </row>
    <row r="145" spans="1:9" ht="28.8" x14ac:dyDescent="0.3">
      <c r="A145" s="18" t="s">
        <v>218</v>
      </c>
      <c r="B145" s="29" t="s">
        <v>46</v>
      </c>
      <c r="C145" s="18"/>
      <c r="D145" s="18"/>
      <c r="E145" s="18"/>
      <c r="F145" s="18"/>
      <c r="G145" s="29"/>
      <c r="H145" s="30" t="s">
        <v>46</v>
      </c>
      <c r="I145" s="30" t="s">
        <v>540</v>
      </c>
    </row>
    <row r="146" spans="1:9" ht="57.6" x14ac:dyDescent="0.3">
      <c r="A146" s="18" t="s">
        <v>219</v>
      </c>
      <c r="B146" s="29" t="s">
        <v>48</v>
      </c>
      <c r="C146" s="18"/>
      <c r="D146" s="18"/>
      <c r="E146" s="18"/>
      <c r="F146" s="18"/>
      <c r="G146" s="29"/>
      <c r="H146" s="30" t="s">
        <v>520</v>
      </c>
      <c r="I146" s="30" t="s">
        <v>540</v>
      </c>
    </row>
    <row r="147" spans="1:9" x14ac:dyDescent="0.3">
      <c r="A147" s="18" t="s">
        <v>220</v>
      </c>
      <c r="B147" s="29" t="s">
        <v>50</v>
      </c>
      <c r="C147" s="18"/>
      <c r="D147" s="18"/>
      <c r="E147" s="18"/>
      <c r="F147" s="18"/>
      <c r="G147" s="29"/>
      <c r="H147" s="30" t="s">
        <v>521</v>
      </c>
      <c r="I147" s="30" t="s">
        <v>540</v>
      </c>
    </row>
    <row r="148" spans="1:9" ht="43.2" x14ac:dyDescent="0.3">
      <c r="A148" s="18" t="s">
        <v>221</v>
      </c>
      <c r="B148" s="29" t="s">
        <v>222</v>
      </c>
      <c r="C148" s="18"/>
      <c r="D148" s="18"/>
      <c r="E148" s="18"/>
      <c r="F148" s="18"/>
      <c r="G148" s="29"/>
      <c r="H148" s="30" t="s">
        <v>222</v>
      </c>
      <c r="I148" s="30" t="s">
        <v>570</v>
      </c>
    </row>
    <row r="149" spans="1:9" ht="57.6" x14ac:dyDescent="0.3">
      <c r="A149" s="18" t="s">
        <v>223</v>
      </c>
      <c r="B149" s="29" t="s">
        <v>224</v>
      </c>
      <c r="C149" s="18"/>
      <c r="D149" s="18"/>
      <c r="E149" s="18"/>
      <c r="F149" s="18"/>
      <c r="G149" s="29"/>
      <c r="H149" s="30" t="s">
        <v>579</v>
      </c>
      <c r="I149" s="30" t="s">
        <v>584</v>
      </c>
    </row>
    <row r="150" spans="1:9" ht="72" x14ac:dyDescent="0.3">
      <c r="A150" s="18" t="s">
        <v>225</v>
      </c>
      <c r="B150" s="29" t="s">
        <v>226</v>
      </c>
      <c r="C150" s="18"/>
      <c r="D150" s="18"/>
      <c r="E150" s="18"/>
      <c r="F150" s="18"/>
      <c r="G150" s="29"/>
      <c r="H150" s="30" t="s">
        <v>580</v>
      </c>
      <c r="I150" s="30" t="s">
        <v>570</v>
      </c>
    </row>
    <row r="151" spans="1:9" ht="43.2" x14ac:dyDescent="0.3">
      <c r="A151" s="18" t="s">
        <v>227</v>
      </c>
      <c r="B151" s="29" t="s">
        <v>228</v>
      </c>
      <c r="C151" s="18"/>
      <c r="D151" s="18"/>
      <c r="E151" s="18"/>
      <c r="F151" s="18"/>
      <c r="G151" s="29"/>
      <c r="H151" s="30" t="s">
        <v>575</v>
      </c>
      <c r="I151" s="30" t="s">
        <v>546</v>
      </c>
    </row>
    <row r="152" spans="1:9" ht="28.8" x14ac:dyDescent="0.3">
      <c r="A152" s="18" t="s">
        <v>229</v>
      </c>
      <c r="B152" s="29" t="s">
        <v>81</v>
      </c>
      <c r="C152" s="18"/>
      <c r="D152" s="18"/>
      <c r="E152" s="18"/>
      <c r="F152" s="18"/>
      <c r="G152" s="29"/>
      <c r="H152" s="30" t="s">
        <v>81</v>
      </c>
      <c r="I152" s="30" t="s">
        <v>546</v>
      </c>
    </row>
    <row r="153" spans="1:9" x14ac:dyDescent="0.3">
      <c r="A153" s="18" t="s">
        <v>230</v>
      </c>
      <c r="B153" s="29" t="s">
        <v>83</v>
      </c>
      <c r="C153" s="18"/>
      <c r="D153" s="18"/>
      <c r="E153" s="18"/>
      <c r="F153" s="18"/>
      <c r="G153" s="29"/>
      <c r="H153" s="30"/>
      <c r="I153" s="30"/>
    </row>
    <row r="154" spans="1:9" ht="28.8" x14ac:dyDescent="0.3">
      <c r="A154" s="18" t="s">
        <v>231</v>
      </c>
      <c r="B154" s="29" t="s">
        <v>232</v>
      </c>
      <c r="C154" s="18"/>
      <c r="D154" s="18"/>
      <c r="E154" s="18"/>
      <c r="F154" s="18"/>
      <c r="G154" s="29"/>
      <c r="H154" s="30" t="s">
        <v>581</v>
      </c>
      <c r="I154" s="30" t="s">
        <v>546</v>
      </c>
    </row>
    <row r="155" spans="1:9" ht="28.8" x14ac:dyDescent="0.3">
      <c r="A155" s="18" t="s">
        <v>233</v>
      </c>
      <c r="B155" s="29" t="s">
        <v>234</v>
      </c>
      <c r="C155" s="18"/>
      <c r="D155" s="18"/>
      <c r="E155" s="18"/>
      <c r="F155" s="18"/>
      <c r="G155" s="29"/>
      <c r="H155" s="30" t="s">
        <v>582</v>
      </c>
      <c r="I155" s="30" t="s">
        <v>546</v>
      </c>
    </row>
    <row r="156" spans="1:9" ht="28.8" x14ac:dyDescent="0.3">
      <c r="A156" s="18" t="s">
        <v>235</v>
      </c>
      <c r="B156" s="29" t="s">
        <v>236</v>
      </c>
      <c r="C156" s="18"/>
      <c r="D156" s="18"/>
      <c r="E156" s="18"/>
      <c r="F156" s="18"/>
      <c r="G156" s="29"/>
      <c r="H156" s="30" t="s">
        <v>583</v>
      </c>
      <c r="I156" s="30" t="s">
        <v>546</v>
      </c>
    </row>
    <row r="157" spans="1:9" x14ac:dyDescent="0.3">
      <c r="A157" s="18" t="s">
        <v>237</v>
      </c>
      <c r="B157" s="29" t="s">
        <v>238</v>
      </c>
      <c r="C157" s="18">
        <v>10</v>
      </c>
      <c r="D157" s="18" t="s">
        <v>89</v>
      </c>
      <c r="E157" s="19">
        <v>306</v>
      </c>
      <c r="F157" s="18">
        <f>IF(ISBLANK(E157),"", PRODUCT(C157,E157))</f>
        <v>3060</v>
      </c>
      <c r="G157" s="30" t="s">
        <v>526</v>
      </c>
      <c r="H157" s="29"/>
      <c r="I157" s="29"/>
    </row>
    <row r="158" spans="1:9" x14ac:dyDescent="0.3">
      <c r="A158" s="18" t="s">
        <v>239</v>
      </c>
      <c r="B158" s="29" t="s">
        <v>44</v>
      </c>
      <c r="C158" s="18"/>
      <c r="D158" s="18"/>
      <c r="E158" s="18"/>
      <c r="F158" s="18"/>
      <c r="G158" s="29"/>
      <c r="H158" s="30" t="s">
        <v>519</v>
      </c>
      <c r="I158" s="30" t="s">
        <v>540</v>
      </c>
    </row>
    <row r="159" spans="1:9" ht="28.8" x14ac:dyDescent="0.3">
      <c r="A159" s="18" t="s">
        <v>240</v>
      </c>
      <c r="B159" s="29" t="s">
        <v>46</v>
      </c>
      <c r="C159" s="18"/>
      <c r="D159" s="18"/>
      <c r="E159" s="18"/>
      <c r="F159" s="18"/>
      <c r="G159" s="29"/>
      <c r="H159" s="30" t="s">
        <v>46</v>
      </c>
      <c r="I159" s="30" t="s">
        <v>540</v>
      </c>
    </row>
    <row r="160" spans="1:9" ht="57.6" x14ac:dyDescent="0.3">
      <c r="A160" s="18" t="s">
        <v>241</v>
      </c>
      <c r="B160" s="29" t="s">
        <v>48</v>
      </c>
      <c r="C160" s="18"/>
      <c r="D160" s="18"/>
      <c r="E160" s="18"/>
      <c r="F160" s="18"/>
      <c r="G160" s="29"/>
      <c r="H160" s="30" t="s">
        <v>520</v>
      </c>
      <c r="I160" s="30" t="s">
        <v>540</v>
      </c>
    </row>
    <row r="161" spans="1:9" x14ac:dyDescent="0.3">
      <c r="A161" s="18" t="s">
        <v>242</v>
      </c>
      <c r="B161" s="29" t="s">
        <v>50</v>
      </c>
      <c r="C161" s="18"/>
      <c r="D161" s="18"/>
      <c r="E161" s="18"/>
      <c r="F161" s="18"/>
      <c r="G161" s="29"/>
      <c r="H161" s="30" t="s">
        <v>521</v>
      </c>
      <c r="I161" s="30" t="s">
        <v>540</v>
      </c>
    </row>
    <row r="162" spans="1:9" ht="28.8" x14ac:dyDescent="0.3">
      <c r="A162" s="18" t="s">
        <v>243</v>
      </c>
      <c r="B162" s="29" t="s">
        <v>244</v>
      </c>
      <c r="C162" s="18"/>
      <c r="D162" s="18"/>
      <c r="E162" s="18"/>
      <c r="F162" s="18"/>
      <c r="G162" s="29"/>
      <c r="H162" s="30" t="s">
        <v>244</v>
      </c>
      <c r="I162" s="30" t="s">
        <v>585</v>
      </c>
    </row>
    <row r="163" spans="1:9" ht="43.2" x14ac:dyDescent="0.3">
      <c r="A163" s="18" t="s">
        <v>245</v>
      </c>
      <c r="B163" s="29" t="s">
        <v>246</v>
      </c>
      <c r="C163" s="18"/>
      <c r="D163" s="18"/>
      <c r="E163" s="18"/>
      <c r="F163" s="18"/>
      <c r="G163" s="29"/>
      <c r="H163" s="30" t="s">
        <v>586</v>
      </c>
      <c r="I163" s="30" t="s">
        <v>588</v>
      </c>
    </row>
    <row r="164" spans="1:9" ht="43.2" x14ac:dyDescent="0.3">
      <c r="A164" s="18" t="s">
        <v>247</v>
      </c>
      <c r="B164" s="29" t="s">
        <v>248</v>
      </c>
      <c r="C164" s="18"/>
      <c r="D164" s="18"/>
      <c r="E164" s="18"/>
      <c r="F164" s="18"/>
      <c r="G164" s="29"/>
      <c r="H164" s="30" t="s">
        <v>587</v>
      </c>
      <c r="I164" s="30" t="s">
        <v>588</v>
      </c>
    </row>
    <row r="165" spans="1:9" ht="43.2" x14ac:dyDescent="0.3">
      <c r="A165" s="18" t="s">
        <v>249</v>
      </c>
      <c r="B165" s="29" t="s">
        <v>250</v>
      </c>
      <c r="C165" s="18"/>
      <c r="D165" s="18"/>
      <c r="E165" s="18"/>
      <c r="F165" s="18"/>
      <c r="G165" s="29"/>
      <c r="H165" s="30" t="s">
        <v>589</v>
      </c>
      <c r="I165" s="30" t="s">
        <v>590</v>
      </c>
    </row>
    <row r="166" spans="1:9" ht="43.2" x14ac:dyDescent="0.3">
      <c r="A166" s="18" t="s">
        <v>251</v>
      </c>
      <c r="B166" s="29" t="s">
        <v>81</v>
      </c>
      <c r="C166" s="18"/>
      <c r="D166" s="18"/>
      <c r="E166" s="18"/>
      <c r="F166" s="18"/>
      <c r="G166" s="29"/>
      <c r="H166" s="30" t="s">
        <v>81</v>
      </c>
      <c r="I166" s="30" t="s">
        <v>546</v>
      </c>
    </row>
    <row r="167" spans="1:9" x14ac:dyDescent="0.3">
      <c r="A167" s="18" t="s">
        <v>252</v>
      </c>
      <c r="B167" s="29" t="s">
        <v>83</v>
      </c>
      <c r="C167" s="18"/>
      <c r="D167" s="18"/>
      <c r="E167" s="18"/>
      <c r="F167" s="18"/>
      <c r="G167" s="29"/>
      <c r="H167" s="30"/>
      <c r="I167" s="30"/>
    </row>
    <row r="168" spans="1:9" ht="28.8" x14ac:dyDescent="0.3">
      <c r="A168" s="18" t="s">
        <v>253</v>
      </c>
      <c r="B168" s="29" t="s">
        <v>66</v>
      </c>
      <c r="C168" s="18"/>
      <c r="D168" s="18"/>
      <c r="E168" s="18"/>
      <c r="F168" s="18"/>
      <c r="G168" s="29"/>
      <c r="H168" s="30" t="s">
        <v>591</v>
      </c>
      <c r="I168" s="30" t="s">
        <v>546</v>
      </c>
    </row>
    <row r="169" spans="1:9" x14ac:dyDescent="0.3">
      <c r="A169" s="18" t="s">
        <v>254</v>
      </c>
      <c r="B169" s="29" t="s">
        <v>255</v>
      </c>
      <c r="C169" s="18">
        <v>10</v>
      </c>
      <c r="D169" s="18" t="s">
        <v>89</v>
      </c>
      <c r="E169" s="19">
        <v>229</v>
      </c>
      <c r="F169" s="18">
        <f>IF(ISBLANK(E169),"", PRODUCT(C169,E169))</f>
        <v>2290</v>
      </c>
      <c r="G169" s="30" t="s">
        <v>526</v>
      </c>
      <c r="H169" s="29"/>
      <c r="I169" s="29"/>
    </row>
    <row r="170" spans="1:9" x14ac:dyDescent="0.3">
      <c r="A170" s="18" t="s">
        <v>256</v>
      </c>
      <c r="B170" s="29" t="s">
        <v>44</v>
      </c>
      <c r="C170" s="18"/>
      <c r="D170" s="18"/>
      <c r="E170" s="18"/>
      <c r="F170" s="18"/>
      <c r="G170" s="29"/>
      <c r="H170" s="30" t="s">
        <v>519</v>
      </c>
      <c r="I170" s="30" t="s">
        <v>540</v>
      </c>
    </row>
    <row r="171" spans="1:9" ht="28.8" x14ac:dyDescent="0.3">
      <c r="A171" s="18" t="s">
        <v>257</v>
      </c>
      <c r="B171" s="29" t="s">
        <v>46</v>
      </c>
      <c r="C171" s="18"/>
      <c r="D171" s="18"/>
      <c r="E171" s="18"/>
      <c r="F171" s="18"/>
      <c r="G171" s="29"/>
      <c r="H171" s="30" t="s">
        <v>46</v>
      </c>
      <c r="I171" s="30" t="s">
        <v>540</v>
      </c>
    </row>
    <row r="172" spans="1:9" ht="57.6" x14ac:dyDescent="0.3">
      <c r="A172" s="18" t="s">
        <v>258</v>
      </c>
      <c r="B172" s="29" t="s">
        <v>48</v>
      </c>
      <c r="C172" s="18"/>
      <c r="D172" s="18"/>
      <c r="E172" s="18"/>
      <c r="F172" s="18"/>
      <c r="G172" s="29"/>
      <c r="H172" s="30" t="s">
        <v>520</v>
      </c>
      <c r="I172" s="30" t="s">
        <v>540</v>
      </c>
    </row>
    <row r="173" spans="1:9" x14ac:dyDescent="0.3">
      <c r="A173" s="18" t="s">
        <v>259</v>
      </c>
      <c r="B173" s="29" t="s">
        <v>50</v>
      </c>
      <c r="C173" s="18"/>
      <c r="D173" s="18"/>
      <c r="E173" s="18"/>
      <c r="F173" s="18"/>
      <c r="G173" s="29"/>
      <c r="H173" s="30" t="s">
        <v>521</v>
      </c>
      <c r="I173" s="30" t="s">
        <v>540</v>
      </c>
    </row>
    <row r="174" spans="1:9" ht="28.8" x14ac:dyDescent="0.3">
      <c r="A174" s="18" t="s">
        <v>260</v>
      </c>
      <c r="B174" s="29" t="s">
        <v>261</v>
      </c>
      <c r="C174" s="18"/>
      <c r="D174" s="18"/>
      <c r="E174" s="18"/>
      <c r="F174" s="18"/>
      <c r="G174" s="29"/>
      <c r="H174" s="30" t="s">
        <v>261</v>
      </c>
      <c r="I174" s="30" t="s">
        <v>592</v>
      </c>
    </row>
    <row r="175" spans="1:9" ht="57.6" x14ac:dyDescent="0.3">
      <c r="A175" s="18" t="s">
        <v>262</v>
      </c>
      <c r="B175" s="29" t="s">
        <v>263</v>
      </c>
      <c r="C175" s="18"/>
      <c r="D175" s="18"/>
      <c r="E175" s="18"/>
      <c r="F175" s="18"/>
      <c r="G175" s="29"/>
      <c r="H175" s="30" t="s">
        <v>593</v>
      </c>
      <c r="I175" s="30" t="s">
        <v>592</v>
      </c>
    </row>
    <row r="176" spans="1:9" ht="86.4" x14ac:dyDescent="0.3">
      <c r="A176" s="18" t="s">
        <v>264</v>
      </c>
      <c r="B176" s="29" t="s">
        <v>265</v>
      </c>
      <c r="C176" s="18"/>
      <c r="D176" s="18"/>
      <c r="E176" s="18"/>
      <c r="F176" s="18"/>
      <c r="G176" s="29"/>
      <c r="H176" s="30" t="s">
        <v>594</v>
      </c>
      <c r="I176" s="30" t="s">
        <v>595</v>
      </c>
    </row>
    <row r="177" spans="1:9" x14ac:dyDescent="0.3">
      <c r="A177" s="18" t="s">
        <v>266</v>
      </c>
      <c r="B177" s="29" t="s">
        <v>267</v>
      </c>
      <c r="C177" s="18"/>
      <c r="D177" s="18"/>
      <c r="E177" s="18"/>
      <c r="F177" s="18"/>
      <c r="G177" s="29"/>
      <c r="H177" s="30" t="s">
        <v>596</v>
      </c>
      <c r="I177" s="30" t="s">
        <v>592</v>
      </c>
    </row>
    <row r="178" spans="1:9" x14ac:dyDescent="0.3">
      <c r="A178" s="18" t="s">
        <v>268</v>
      </c>
      <c r="B178" s="29" t="s">
        <v>83</v>
      </c>
      <c r="C178" s="18"/>
      <c r="D178" s="18"/>
      <c r="E178" s="18"/>
      <c r="F178" s="18"/>
      <c r="G178" s="29"/>
      <c r="H178" s="30"/>
      <c r="I178" s="30"/>
    </row>
    <row r="179" spans="1:9" x14ac:dyDescent="0.3">
      <c r="A179" s="18" t="s">
        <v>269</v>
      </c>
      <c r="B179" s="29" t="s">
        <v>270</v>
      </c>
      <c r="C179" s="18"/>
      <c r="D179" s="18"/>
      <c r="E179" s="18"/>
      <c r="F179" s="18"/>
      <c r="G179" s="29"/>
      <c r="H179" s="30" t="s">
        <v>597</v>
      </c>
      <c r="I179" s="30" t="s">
        <v>546</v>
      </c>
    </row>
    <row r="180" spans="1:9" x14ac:dyDescent="0.3">
      <c r="A180" s="18" t="s">
        <v>271</v>
      </c>
      <c r="B180" s="29" t="s">
        <v>272</v>
      </c>
      <c r="C180" s="18">
        <v>10</v>
      </c>
      <c r="D180" s="18" t="s">
        <v>89</v>
      </c>
      <c r="E180" s="19">
        <v>170</v>
      </c>
      <c r="F180" s="18">
        <f>IF(ISBLANK(E180),"", PRODUCT(C180,E180))</f>
        <v>1700</v>
      </c>
      <c r="G180" s="30" t="s">
        <v>526</v>
      </c>
      <c r="H180" s="29"/>
      <c r="I180" s="29"/>
    </row>
    <row r="181" spans="1:9" x14ac:dyDescent="0.3">
      <c r="A181" s="18" t="s">
        <v>273</v>
      </c>
      <c r="B181" s="29" t="s">
        <v>44</v>
      </c>
      <c r="C181" s="18"/>
      <c r="D181" s="18"/>
      <c r="E181" s="18"/>
      <c r="F181" s="18"/>
      <c r="G181" s="29"/>
      <c r="H181" s="30" t="s">
        <v>519</v>
      </c>
      <c r="I181" s="30" t="s">
        <v>540</v>
      </c>
    </row>
    <row r="182" spans="1:9" ht="28.8" x14ac:dyDescent="0.3">
      <c r="A182" s="18" t="s">
        <v>274</v>
      </c>
      <c r="B182" s="29" t="s">
        <v>46</v>
      </c>
      <c r="C182" s="18"/>
      <c r="D182" s="18"/>
      <c r="E182" s="18"/>
      <c r="F182" s="18"/>
      <c r="G182" s="29"/>
      <c r="H182" s="30" t="s">
        <v>46</v>
      </c>
      <c r="I182" s="30" t="s">
        <v>540</v>
      </c>
    </row>
    <row r="183" spans="1:9" ht="57.6" x14ac:dyDescent="0.3">
      <c r="A183" s="18" t="s">
        <v>275</v>
      </c>
      <c r="B183" s="29" t="s">
        <v>48</v>
      </c>
      <c r="C183" s="18"/>
      <c r="D183" s="18"/>
      <c r="E183" s="18"/>
      <c r="F183" s="18"/>
      <c r="G183" s="29"/>
      <c r="H183" s="30" t="s">
        <v>520</v>
      </c>
      <c r="I183" s="30" t="s">
        <v>540</v>
      </c>
    </row>
    <row r="184" spans="1:9" x14ac:dyDescent="0.3">
      <c r="A184" s="18" t="s">
        <v>276</v>
      </c>
      <c r="B184" s="29" t="s">
        <v>50</v>
      </c>
      <c r="C184" s="18"/>
      <c r="D184" s="18"/>
      <c r="E184" s="18"/>
      <c r="F184" s="18"/>
      <c r="G184" s="29"/>
      <c r="H184" s="30" t="s">
        <v>521</v>
      </c>
      <c r="I184" s="30" t="s">
        <v>540</v>
      </c>
    </row>
    <row r="185" spans="1:9" ht="28.8" x14ac:dyDescent="0.3">
      <c r="A185" s="18" t="s">
        <v>277</v>
      </c>
      <c r="B185" s="29" t="s">
        <v>278</v>
      </c>
      <c r="C185" s="18"/>
      <c r="D185" s="18"/>
      <c r="E185" s="18"/>
      <c r="F185" s="18"/>
      <c r="G185" s="29"/>
      <c r="H185" s="30" t="s">
        <v>278</v>
      </c>
      <c r="I185" s="30" t="s">
        <v>547</v>
      </c>
    </row>
    <row r="186" spans="1:9" ht="28.8" x14ac:dyDescent="0.3">
      <c r="A186" s="18" t="s">
        <v>279</v>
      </c>
      <c r="B186" s="29" t="s">
        <v>280</v>
      </c>
      <c r="C186" s="18"/>
      <c r="D186" s="18"/>
      <c r="E186" s="18"/>
      <c r="F186" s="18"/>
      <c r="G186" s="29"/>
      <c r="H186" s="30" t="s">
        <v>598</v>
      </c>
      <c r="I186" s="30" t="s">
        <v>599</v>
      </c>
    </row>
    <row r="187" spans="1:9" ht="43.2" x14ac:dyDescent="0.3">
      <c r="A187" s="18" t="s">
        <v>281</v>
      </c>
      <c r="B187" s="29" t="s">
        <v>282</v>
      </c>
      <c r="C187" s="18"/>
      <c r="D187" s="18"/>
      <c r="E187" s="18"/>
      <c r="F187" s="18"/>
      <c r="G187" s="29"/>
      <c r="H187" s="30" t="s">
        <v>282</v>
      </c>
      <c r="I187" s="30" t="s">
        <v>549</v>
      </c>
    </row>
    <row r="188" spans="1:9" ht="28.8" x14ac:dyDescent="0.3">
      <c r="A188" s="18" t="s">
        <v>283</v>
      </c>
      <c r="B188" s="29" t="s">
        <v>284</v>
      </c>
      <c r="C188" s="18"/>
      <c r="D188" s="18"/>
      <c r="E188" s="18"/>
      <c r="F188" s="18"/>
      <c r="G188" s="29"/>
      <c r="H188" s="30" t="s">
        <v>600</v>
      </c>
      <c r="I188" s="30" t="s">
        <v>549</v>
      </c>
    </row>
    <row r="189" spans="1:9" x14ac:dyDescent="0.3">
      <c r="A189" s="18" t="s">
        <v>285</v>
      </c>
      <c r="B189" s="29" t="s">
        <v>286</v>
      </c>
      <c r="C189" s="18"/>
      <c r="D189" s="18"/>
      <c r="E189" s="18"/>
      <c r="F189" s="18"/>
      <c r="G189" s="29"/>
      <c r="H189" s="30" t="s">
        <v>601</v>
      </c>
      <c r="I189" s="30" t="s">
        <v>549</v>
      </c>
    </row>
    <row r="190" spans="1:9" x14ac:dyDescent="0.3">
      <c r="A190" s="18" t="s">
        <v>287</v>
      </c>
      <c r="B190" s="29" t="s">
        <v>288</v>
      </c>
      <c r="C190" s="18"/>
      <c r="D190" s="18"/>
      <c r="E190" s="18"/>
      <c r="F190" s="18"/>
      <c r="G190" s="29"/>
      <c r="H190" s="30"/>
      <c r="I190" s="30"/>
    </row>
    <row r="191" spans="1:9" x14ac:dyDescent="0.3">
      <c r="A191" s="18" t="s">
        <v>289</v>
      </c>
      <c r="B191" s="29" t="s">
        <v>290</v>
      </c>
      <c r="C191" s="18"/>
      <c r="D191" s="18"/>
      <c r="E191" s="18"/>
      <c r="F191" s="18"/>
      <c r="G191" s="29"/>
      <c r="H191" s="30" t="s">
        <v>604</v>
      </c>
      <c r="I191" s="30" t="s">
        <v>547</v>
      </c>
    </row>
    <row r="192" spans="1:9" x14ac:dyDescent="0.3">
      <c r="A192" s="18" t="s">
        <v>291</v>
      </c>
      <c r="B192" s="29" t="s">
        <v>292</v>
      </c>
      <c r="C192" s="18"/>
      <c r="D192" s="18"/>
      <c r="E192" s="18"/>
      <c r="F192" s="18"/>
      <c r="G192" s="29"/>
      <c r="H192" s="30" t="s">
        <v>605</v>
      </c>
      <c r="I192" s="30" t="s">
        <v>547</v>
      </c>
    </row>
    <row r="193" spans="1:9" x14ac:dyDescent="0.3">
      <c r="A193" s="18" t="s">
        <v>293</v>
      </c>
      <c r="B193" s="29" t="s">
        <v>294</v>
      </c>
      <c r="C193" s="18"/>
      <c r="D193" s="18"/>
      <c r="E193" s="18"/>
      <c r="F193" s="18"/>
      <c r="G193" s="29"/>
      <c r="H193" s="30" t="s">
        <v>606</v>
      </c>
      <c r="I193" s="30" t="s">
        <v>547</v>
      </c>
    </row>
    <row r="194" spans="1:9" x14ac:dyDescent="0.3">
      <c r="A194" s="18" t="s">
        <v>295</v>
      </c>
      <c r="B194" s="29" t="s">
        <v>296</v>
      </c>
      <c r="C194" s="18"/>
      <c r="D194" s="18"/>
      <c r="E194" s="18"/>
      <c r="F194" s="18"/>
      <c r="G194" s="29"/>
      <c r="H194" s="30" t="s">
        <v>607</v>
      </c>
      <c r="I194" s="30" t="s">
        <v>547</v>
      </c>
    </row>
    <row r="195" spans="1:9" x14ac:dyDescent="0.3">
      <c r="A195" s="18" t="s">
        <v>297</v>
      </c>
      <c r="B195" s="29" t="s">
        <v>298</v>
      </c>
      <c r="C195" s="18">
        <v>20</v>
      </c>
      <c r="D195" s="18" t="s">
        <v>89</v>
      </c>
      <c r="E195" s="19">
        <v>292</v>
      </c>
      <c r="F195" s="18">
        <f>IF(ISBLANK(E195),"", PRODUCT(C195,E195))</f>
        <v>5840</v>
      </c>
      <c r="G195" s="30" t="s">
        <v>526</v>
      </c>
      <c r="H195" s="29"/>
      <c r="I195" s="29"/>
    </row>
    <row r="196" spans="1:9" x14ac:dyDescent="0.3">
      <c r="A196" s="18" t="s">
        <v>299</v>
      </c>
      <c r="B196" s="29" t="s">
        <v>44</v>
      </c>
      <c r="C196" s="18"/>
      <c r="D196" s="18"/>
      <c r="E196" s="18"/>
      <c r="F196" s="18"/>
      <c r="G196" s="29"/>
      <c r="H196" s="30" t="s">
        <v>519</v>
      </c>
      <c r="I196" s="30" t="s">
        <v>540</v>
      </c>
    </row>
    <row r="197" spans="1:9" ht="28.8" x14ac:dyDescent="0.3">
      <c r="A197" s="18" t="s">
        <v>300</v>
      </c>
      <c r="B197" s="29" t="s">
        <v>46</v>
      </c>
      <c r="C197" s="18"/>
      <c r="D197" s="18"/>
      <c r="E197" s="18"/>
      <c r="F197" s="18"/>
      <c r="G197" s="29"/>
      <c r="H197" s="30" t="s">
        <v>46</v>
      </c>
      <c r="I197" s="30" t="s">
        <v>540</v>
      </c>
    </row>
    <row r="198" spans="1:9" ht="57.6" x14ac:dyDescent="0.3">
      <c r="A198" s="18" t="s">
        <v>301</v>
      </c>
      <c r="B198" s="29" t="s">
        <v>48</v>
      </c>
      <c r="C198" s="18"/>
      <c r="D198" s="18"/>
      <c r="E198" s="18"/>
      <c r="F198" s="18"/>
      <c r="G198" s="29"/>
      <c r="H198" s="30" t="s">
        <v>520</v>
      </c>
      <c r="I198" s="30" t="s">
        <v>540</v>
      </c>
    </row>
    <row r="199" spans="1:9" x14ac:dyDescent="0.3">
      <c r="A199" s="18" t="s">
        <v>302</v>
      </c>
      <c r="B199" s="29" t="s">
        <v>50</v>
      </c>
      <c r="C199" s="18"/>
      <c r="D199" s="18"/>
      <c r="E199" s="18"/>
      <c r="F199" s="18"/>
      <c r="G199" s="29"/>
      <c r="H199" s="30" t="s">
        <v>521</v>
      </c>
      <c r="I199" s="30" t="s">
        <v>540</v>
      </c>
    </row>
    <row r="200" spans="1:9" ht="43.2" x14ac:dyDescent="0.3">
      <c r="A200" s="18" t="s">
        <v>303</v>
      </c>
      <c r="B200" s="29" t="s">
        <v>304</v>
      </c>
      <c r="C200" s="18"/>
      <c r="D200" s="18"/>
      <c r="E200" s="18"/>
      <c r="F200" s="18"/>
      <c r="G200" s="29"/>
      <c r="H200" s="30" t="s">
        <v>304</v>
      </c>
      <c r="I200" s="30" t="s">
        <v>547</v>
      </c>
    </row>
    <row r="201" spans="1:9" ht="100.8" x14ac:dyDescent="0.3">
      <c r="A201" s="18" t="s">
        <v>305</v>
      </c>
      <c r="B201" s="29" t="s">
        <v>306</v>
      </c>
      <c r="C201" s="18"/>
      <c r="D201" s="18"/>
      <c r="E201" s="18"/>
      <c r="F201" s="18"/>
      <c r="G201" s="29"/>
      <c r="H201" s="30" t="s">
        <v>608</v>
      </c>
      <c r="I201" s="30" t="s">
        <v>610</v>
      </c>
    </row>
    <row r="202" spans="1:9" ht="28.8" x14ac:dyDescent="0.3">
      <c r="A202" s="18" t="s">
        <v>307</v>
      </c>
      <c r="B202" s="29" t="s">
        <v>308</v>
      </c>
      <c r="C202" s="18"/>
      <c r="D202" s="18"/>
      <c r="E202" s="18"/>
      <c r="F202" s="18"/>
      <c r="G202" s="29"/>
      <c r="H202" s="30" t="s">
        <v>609</v>
      </c>
      <c r="I202" s="30" t="s">
        <v>547</v>
      </c>
    </row>
    <row r="203" spans="1:9" x14ac:dyDescent="0.3">
      <c r="A203" s="18" t="s">
        <v>309</v>
      </c>
      <c r="B203" s="29" t="s">
        <v>209</v>
      </c>
      <c r="C203" s="18"/>
      <c r="D203" s="18"/>
      <c r="E203" s="18"/>
      <c r="F203" s="18"/>
      <c r="G203" s="29"/>
      <c r="H203" s="30"/>
      <c r="I203" s="30"/>
    </row>
    <row r="204" spans="1:9" x14ac:dyDescent="0.3">
      <c r="A204" s="18" t="s">
        <v>310</v>
      </c>
      <c r="B204" s="29" t="s">
        <v>311</v>
      </c>
      <c r="C204" s="18"/>
      <c r="D204" s="18"/>
      <c r="E204" s="18"/>
      <c r="F204" s="18"/>
      <c r="G204" s="29"/>
      <c r="H204" s="30" t="s">
        <v>611</v>
      </c>
      <c r="I204" s="30" t="s">
        <v>547</v>
      </c>
    </row>
    <row r="205" spans="1:9" ht="28.8" x14ac:dyDescent="0.3">
      <c r="A205" s="18" t="s">
        <v>312</v>
      </c>
      <c r="B205" s="29" t="s">
        <v>313</v>
      </c>
      <c r="C205" s="18"/>
      <c r="D205" s="18"/>
      <c r="E205" s="18"/>
      <c r="F205" s="18"/>
      <c r="G205" s="29"/>
      <c r="H205" s="30" t="s">
        <v>612</v>
      </c>
      <c r="I205" s="30" t="s">
        <v>547</v>
      </c>
    </row>
    <row r="206" spans="1:9" ht="28.8" x14ac:dyDescent="0.3">
      <c r="A206" s="18" t="s">
        <v>314</v>
      </c>
      <c r="B206" s="29" t="s">
        <v>315</v>
      </c>
      <c r="C206" s="18"/>
      <c r="D206" s="18"/>
      <c r="E206" s="18"/>
      <c r="F206" s="18"/>
      <c r="G206" s="29"/>
      <c r="H206" s="30" t="s">
        <v>613</v>
      </c>
      <c r="I206" s="30" t="s">
        <v>547</v>
      </c>
    </row>
    <row r="207" spans="1:9" x14ac:dyDescent="0.3">
      <c r="A207" s="18" t="s">
        <v>316</v>
      </c>
      <c r="B207" s="29" t="s">
        <v>317</v>
      </c>
      <c r="C207" s="18">
        <v>15</v>
      </c>
      <c r="D207" s="18" t="s">
        <v>89</v>
      </c>
      <c r="E207" s="19">
        <v>263</v>
      </c>
      <c r="F207" s="18">
        <f>IF(ISBLANK(E207),"", PRODUCT(C207,E207))</f>
        <v>3945</v>
      </c>
      <c r="G207" s="30" t="s">
        <v>526</v>
      </c>
      <c r="H207" s="29"/>
      <c r="I207" s="29"/>
    </row>
    <row r="208" spans="1:9" x14ac:dyDescent="0.3">
      <c r="A208" s="18" t="s">
        <v>318</v>
      </c>
      <c r="B208" s="29" t="s">
        <v>44</v>
      </c>
      <c r="C208" s="18"/>
      <c r="D208" s="18"/>
      <c r="E208" s="18"/>
      <c r="F208" s="18"/>
      <c r="G208" s="29"/>
      <c r="H208" s="30" t="s">
        <v>519</v>
      </c>
      <c r="I208" s="30" t="s">
        <v>540</v>
      </c>
    </row>
    <row r="209" spans="1:9" ht="28.8" x14ac:dyDescent="0.3">
      <c r="A209" s="18" t="s">
        <v>319</v>
      </c>
      <c r="B209" s="29" t="s">
        <v>46</v>
      </c>
      <c r="C209" s="18"/>
      <c r="D209" s="18"/>
      <c r="E209" s="18"/>
      <c r="F209" s="18"/>
      <c r="G209" s="29"/>
      <c r="H209" s="30" t="s">
        <v>46</v>
      </c>
      <c r="I209" s="30" t="s">
        <v>540</v>
      </c>
    </row>
    <row r="210" spans="1:9" ht="57.6" x14ac:dyDescent="0.3">
      <c r="A210" s="18" t="s">
        <v>320</v>
      </c>
      <c r="B210" s="29" t="s">
        <v>48</v>
      </c>
      <c r="C210" s="18"/>
      <c r="D210" s="18"/>
      <c r="E210" s="18"/>
      <c r="F210" s="18"/>
      <c r="G210" s="29"/>
      <c r="H210" s="30" t="s">
        <v>520</v>
      </c>
      <c r="I210" s="30" t="s">
        <v>540</v>
      </c>
    </row>
    <row r="211" spans="1:9" x14ac:dyDescent="0.3">
      <c r="A211" s="18" t="s">
        <v>321</v>
      </c>
      <c r="B211" s="29" t="s">
        <v>50</v>
      </c>
      <c r="C211" s="18"/>
      <c r="D211" s="18"/>
      <c r="E211" s="18"/>
      <c r="F211" s="18"/>
      <c r="G211" s="29"/>
      <c r="H211" s="30" t="s">
        <v>521</v>
      </c>
      <c r="I211" s="30" t="s">
        <v>540</v>
      </c>
    </row>
    <row r="212" spans="1:9" ht="28.8" x14ac:dyDescent="0.3">
      <c r="A212" s="18" t="s">
        <v>322</v>
      </c>
      <c r="B212" s="29" t="s">
        <v>323</v>
      </c>
      <c r="C212" s="18"/>
      <c r="D212" s="18"/>
      <c r="E212" s="18"/>
      <c r="F212" s="18"/>
      <c r="G212" s="29"/>
      <c r="H212" s="30" t="s">
        <v>323</v>
      </c>
      <c r="I212" s="30" t="s">
        <v>547</v>
      </c>
    </row>
    <row r="213" spans="1:9" ht="28.8" x14ac:dyDescent="0.3">
      <c r="A213" s="18" t="s">
        <v>324</v>
      </c>
      <c r="B213" s="29" t="s">
        <v>280</v>
      </c>
      <c r="C213" s="18"/>
      <c r="D213" s="18"/>
      <c r="E213" s="18"/>
      <c r="F213" s="18"/>
      <c r="G213" s="29"/>
      <c r="H213" s="30" t="s">
        <v>614</v>
      </c>
      <c r="I213" s="30" t="s">
        <v>547</v>
      </c>
    </row>
    <row r="214" spans="1:9" ht="28.8" x14ac:dyDescent="0.3">
      <c r="A214" s="18" t="s">
        <v>325</v>
      </c>
      <c r="B214" s="29" t="s">
        <v>326</v>
      </c>
      <c r="C214" s="18"/>
      <c r="D214" s="18"/>
      <c r="E214" s="18"/>
      <c r="F214" s="18"/>
      <c r="G214" s="29"/>
      <c r="H214" s="30" t="s">
        <v>615</v>
      </c>
      <c r="I214" s="30" t="s">
        <v>547</v>
      </c>
    </row>
    <row r="215" spans="1:9" x14ac:dyDescent="0.3">
      <c r="A215" s="18" t="s">
        <v>327</v>
      </c>
      <c r="B215" s="29" t="s">
        <v>288</v>
      </c>
      <c r="C215" s="18"/>
      <c r="D215" s="18"/>
      <c r="E215" s="18"/>
      <c r="F215" s="18"/>
      <c r="G215" s="29"/>
      <c r="H215" s="30"/>
      <c r="I215" s="30"/>
    </row>
    <row r="216" spans="1:9" x14ac:dyDescent="0.3">
      <c r="A216" s="18" t="s">
        <v>328</v>
      </c>
      <c r="B216" s="29" t="s">
        <v>329</v>
      </c>
      <c r="C216" s="18"/>
      <c r="D216" s="18"/>
      <c r="E216" s="18"/>
      <c r="F216" s="18"/>
      <c r="G216" s="29"/>
      <c r="H216" s="30" t="s">
        <v>616</v>
      </c>
      <c r="I216" s="30" t="s">
        <v>547</v>
      </c>
    </row>
    <row r="217" spans="1:9" ht="28.8" x14ac:dyDescent="0.3">
      <c r="A217" s="18" t="s">
        <v>330</v>
      </c>
      <c r="B217" s="29" t="s">
        <v>331</v>
      </c>
      <c r="C217" s="18"/>
      <c r="D217" s="18"/>
      <c r="E217" s="18"/>
      <c r="F217" s="18"/>
      <c r="G217" s="29"/>
      <c r="H217" s="30" t="s">
        <v>617</v>
      </c>
      <c r="I217" s="30" t="s">
        <v>547</v>
      </c>
    </row>
    <row r="218" spans="1:9" ht="28.8" x14ac:dyDescent="0.3">
      <c r="A218" s="18" t="s">
        <v>332</v>
      </c>
      <c r="B218" s="29" t="s">
        <v>333</v>
      </c>
      <c r="C218" s="18"/>
      <c r="D218" s="18"/>
      <c r="E218" s="18"/>
      <c r="F218" s="18"/>
      <c r="G218" s="29"/>
      <c r="H218" s="30" t="s">
        <v>618</v>
      </c>
      <c r="I218" s="30" t="s">
        <v>547</v>
      </c>
    </row>
    <row r="219" spans="1:9" ht="28.8" x14ac:dyDescent="0.3">
      <c r="A219" s="18" t="s">
        <v>334</v>
      </c>
      <c r="B219" s="29" t="s">
        <v>335</v>
      </c>
      <c r="C219" s="18"/>
      <c r="D219" s="18"/>
      <c r="E219" s="18"/>
      <c r="F219" s="18"/>
      <c r="G219" s="29"/>
      <c r="H219" s="30" t="s">
        <v>619</v>
      </c>
      <c r="I219" s="30" t="s">
        <v>547</v>
      </c>
    </row>
    <row r="220" spans="1:9" x14ac:dyDescent="0.3">
      <c r="A220" s="18" t="s">
        <v>336</v>
      </c>
      <c r="B220" s="29" t="s">
        <v>337</v>
      </c>
      <c r="C220" s="18">
        <v>15</v>
      </c>
      <c r="D220" s="18" t="s">
        <v>89</v>
      </c>
      <c r="E220" s="19">
        <v>277</v>
      </c>
      <c r="F220" s="18">
        <f>IF(ISBLANK(E220),"", PRODUCT(C220,E220))</f>
        <v>4155</v>
      </c>
      <c r="G220" s="30" t="s">
        <v>526</v>
      </c>
      <c r="H220" s="29"/>
      <c r="I220" s="29"/>
    </row>
    <row r="221" spans="1:9" x14ac:dyDescent="0.3">
      <c r="A221" s="18" t="s">
        <v>338</v>
      </c>
      <c r="B221" s="29" t="s">
        <v>44</v>
      </c>
      <c r="C221" s="18"/>
      <c r="D221" s="18"/>
      <c r="E221" s="18"/>
      <c r="F221" s="18"/>
      <c r="G221" s="29"/>
      <c r="H221" s="30" t="s">
        <v>519</v>
      </c>
      <c r="I221" s="30" t="s">
        <v>540</v>
      </c>
    </row>
    <row r="222" spans="1:9" ht="28.8" x14ac:dyDescent="0.3">
      <c r="A222" s="18" t="s">
        <v>339</v>
      </c>
      <c r="B222" s="29" t="s">
        <v>46</v>
      </c>
      <c r="C222" s="18"/>
      <c r="D222" s="18"/>
      <c r="E222" s="18"/>
      <c r="F222" s="18"/>
      <c r="G222" s="29"/>
      <c r="H222" s="30" t="s">
        <v>46</v>
      </c>
      <c r="I222" s="30" t="s">
        <v>540</v>
      </c>
    </row>
    <row r="223" spans="1:9" ht="57.6" x14ac:dyDescent="0.3">
      <c r="A223" s="18" t="s">
        <v>340</v>
      </c>
      <c r="B223" s="29" t="s">
        <v>48</v>
      </c>
      <c r="C223" s="18"/>
      <c r="D223" s="18"/>
      <c r="E223" s="18"/>
      <c r="F223" s="18"/>
      <c r="G223" s="29"/>
      <c r="H223" s="30" t="s">
        <v>520</v>
      </c>
      <c r="I223" s="30" t="s">
        <v>540</v>
      </c>
    </row>
    <row r="224" spans="1:9" x14ac:dyDescent="0.3">
      <c r="A224" s="18" t="s">
        <v>341</v>
      </c>
      <c r="B224" s="29" t="s">
        <v>50</v>
      </c>
      <c r="C224" s="18"/>
      <c r="D224" s="18"/>
      <c r="E224" s="18"/>
      <c r="F224" s="18"/>
      <c r="G224" s="29"/>
      <c r="H224" s="30" t="s">
        <v>521</v>
      </c>
      <c r="I224" s="30" t="s">
        <v>540</v>
      </c>
    </row>
    <row r="225" spans="1:9" ht="28.8" x14ac:dyDescent="0.3">
      <c r="A225" s="18" t="s">
        <v>342</v>
      </c>
      <c r="B225" s="29" t="s">
        <v>343</v>
      </c>
      <c r="C225" s="18"/>
      <c r="D225" s="18"/>
      <c r="E225" s="18"/>
      <c r="F225" s="18"/>
      <c r="G225" s="29"/>
      <c r="H225" s="30" t="s">
        <v>343</v>
      </c>
      <c r="I225" s="30" t="s">
        <v>547</v>
      </c>
    </row>
    <row r="226" spans="1:9" ht="28.8" x14ac:dyDescent="0.3">
      <c r="A226" s="18" t="s">
        <v>344</v>
      </c>
      <c r="B226" s="29" t="s">
        <v>280</v>
      </c>
      <c r="C226" s="18"/>
      <c r="D226" s="18"/>
      <c r="E226" s="18"/>
      <c r="F226" s="18"/>
      <c r="G226" s="29"/>
      <c r="H226" s="30" t="s">
        <v>614</v>
      </c>
      <c r="I226" s="30" t="s">
        <v>547</v>
      </c>
    </row>
    <row r="227" spans="1:9" ht="28.8" x14ac:dyDescent="0.3">
      <c r="A227" s="18" t="s">
        <v>345</v>
      </c>
      <c r="B227" s="29" t="s">
        <v>346</v>
      </c>
      <c r="C227" s="18"/>
      <c r="D227" s="18"/>
      <c r="E227" s="18"/>
      <c r="F227" s="18"/>
      <c r="G227" s="29"/>
      <c r="H227" s="30" t="s">
        <v>615</v>
      </c>
      <c r="I227" s="30" t="s">
        <v>547</v>
      </c>
    </row>
    <row r="228" spans="1:9" x14ac:dyDescent="0.3">
      <c r="A228" s="18" t="s">
        <v>347</v>
      </c>
      <c r="B228" s="29" t="s">
        <v>288</v>
      </c>
      <c r="C228" s="18"/>
      <c r="D228" s="18"/>
      <c r="E228" s="18"/>
      <c r="F228" s="18"/>
      <c r="G228" s="29"/>
      <c r="H228" s="30"/>
      <c r="I228" s="30"/>
    </row>
    <row r="229" spans="1:9" x14ac:dyDescent="0.3">
      <c r="A229" s="18" t="s">
        <v>348</v>
      </c>
      <c r="B229" s="29" t="s">
        <v>349</v>
      </c>
      <c r="C229" s="18"/>
      <c r="D229" s="18"/>
      <c r="E229" s="18"/>
      <c r="F229" s="18"/>
      <c r="G229" s="29"/>
      <c r="H229" s="30" t="s">
        <v>620</v>
      </c>
      <c r="I229" s="30" t="s">
        <v>547</v>
      </c>
    </row>
    <row r="230" spans="1:9" x14ac:dyDescent="0.3">
      <c r="A230" s="18" t="s">
        <v>350</v>
      </c>
      <c r="B230" s="29" t="s">
        <v>351</v>
      </c>
      <c r="C230" s="18"/>
      <c r="D230" s="18"/>
      <c r="E230" s="18"/>
      <c r="F230" s="18"/>
      <c r="G230" s="29"/>
      <c r="H230" s="30" t="s">
        <v>621</v>
      </c>
      <c r="I230" s="30" t="s">
        <v>547</v>
      </c>
    </row>
    <row r="231" spans="1:9" x14ac:dyDescent="0.3">
      <c r="A231" s="18" t="s">
        <v>352</v>
      </c>
      <c r="B231" s="29" t="s">
        <v>353</v>
      </c>
      <c r="C231" s="18"/>
      <c r="D231" s="18"/>
      <c r="E231" s="18"/>
      <c r="F231" s="18"/>
      <c r="G231" s="29"/>
      <c r="H231" s="30" t="s">
        <v>622</v>
      </c>
      <c r="I231" s="30" t="s">
        <v>547</v>
      </c>
    </row>
    <row r="232" spans="1:9" x14ac:dyDescent="0.3">
      <c r="A232" s="18" t="s">
        <v>354</v>
      </c>
      <c r="B232" s="29" t="s">
        <v>355</v>
      </c>
      <c r="C232" s="18"/>
      <c r="D232" s="18"/>
      <c r="E232" s="18"/>
      <c r="F232" s="18"/>
      <c r="G232" s="29"/>
      <c r="H232" s="30" t="s">
        <v>623</v>
      </c>
      <c r="I232" s="30" t="s">
        <v>547</v>
      </c>
    </row>
    <row r="233" spans="1:9" ht="43.2" x14ac:dyDescent="0.3">
      <c r="A233" s="18" t="s">
        <v>356</v>
      </c>
      <c r="B233" s="29" t="s">
        <v>357</v>
      </c>
      <c r="C233" s="18">
        <v>10</v>
      </c>
      <c r="D233" s="18" t="s">
        <v>89</v>
      </c>
      <c r="E233" s="19">
        <v>153</v>
      </c>
      <c r="F233" s="18">
        <f t="shared" ref="F233:F238" si="0">IF(ISBLANK(E233),"", PRODUCT(C233,E233))</f>
        <v>1530</v>
      </c>
      <c r="G233" s="30" t="s">
        <v>624</v>
      </c>
      <c r="H233" s="29"/>
      <c r="I233" s="29"/>
    </row>
    <row r="234" spans="1:9" ht="43.2" x14ac:dyDescent="0.3">
      <c r="A234" s="18" t="s">
        <v>358</v>
      </c>
      <c r="B234" s="29" t="s">
        <v>359</v>
      </c>
      <c r="C234" s="18">
        <v>10</v>
      </c>
      <c r="D234" s="18" t="s">
        <v>89</v>
      </c>
      <c r="E234" s="19">
        <v>162</v>
      </c>
      <c r="F234" s="18">
        <f t="shared" si="0"/>
        <v>1620</v>
      </c>
      <c r="G234" s="30" t="s">
        <v>625</v>
      </c>
      <c r="H234" s="29"/>
      <c r="I234" s="29"/>
    </row>
    <row r="235" spans="1:9" ht="43.2" x14ac:dyDescent="0.3">
      <c r="A235" s="18" t="s">
        <v>360</v>
      </c>
      <c r="B235" s="29" t="s">
        <v>361</v>
      </c>
      <c r="C235" s="18">
        <v>10</v>
      </c>
      <c r="D235" s="18" t="s">
        <v>89</v>
      </c>
      <c r="E235" s="19">
        <v>171</v>
      </c>
      <c r="F235" s="18">
        <f t="shared" si="0"/>
        <v>1710</v>
      </c>
      <c r="G235" s="30" t="s">
        <v>626</v>
      </c>
      <c r="H235" s="29"/>
      <c r="I235" s="29"/>
    </row>
    <row r="236" spans="1:9" ht="43.2" x14ac:dyDescent="0.3">
      <c r="A236" s="18" t="s">
        <v>362</v>
      </c>
      <c r="B236" s="29" t="s">
        <v>363</v>
      </c>
      <c r="C236" s="18">
        <v>10</v>
      </c>
      <c r="D236" s="18" t="s">
        <v>89</v>
      </c>
      <c r="E236" s="19">
        <v>209</v>
      </c>
      <c r="F236" s="18">
        <f t="shared" si="0"/>
        <v>2090</v>
      </c>
      <c r="G236" s="30" t="s">
        <v>627</v>
      </c>
      <c r="H236" s="29"/>
      <c r="I236" s="29"/>
    </row>
    <row r="237" spans="1:9" ht="43.2" x14ac:dyDescent="0.3">
      <c r="A237" s="18" t="s">
        <v>364</v>
      </c>
      <c r="B237" s="29" t="s">
        <v>365</v>
      </c>
      <c r="C237" s="18">
        <v>10</v>
      </c>
      <c r="D237" s="18" t="s">
        <v>89</v>
      </c>
      <c r="E237" s="19">
        <v>220</v>
      </c>
      <c r="F237" s="18">
        <f t="shared" si="0"/>
        <v>2200</v>
      </c>
      <c r="G237" s="30" t="s">
        <v>628</v>
      </c>
      <c r="H237" s="29"/>
      <c r="I237" s="29"/>
    </row>
    <row r="238" spans="1:9" ht="43.2" x14ac:dyDescent="0.3">
      <c r="A238" s="18" t="s">
        <v>366</v>
      </c>
      <c r="B238" s="29" t="s">
        <v>367</v>
      </c>
      <c r="C238" s="18">
        <v>10</v>
      </c>
      <c r="D238" s="18" t="s">
        <v>89</v>
      </c>
      <c r="E238" s="19">
        <v>229</v>
      </c>
      <c r="F238" s="18">
        <f t="shared" si="0"/>
        <v>2290</v>
      </c>
      <c r="G238" s="30" t="s">
        <v>629</v>
      </c>
      <c r="H238" s="29"/>
      <c r="I238" s="29"/>
    </row>
    <row r="239" spans="1:9" x14ac:dyDescent="0.3">
      <c r="A239" s="18" t="s">
        <v>368</v>
      </c>
      <c r="B239" s="29" t="s">
        <v>44</v>
      </c>
      <c r="C239" s="18"/>
      <c r="D239" s="18"/>
      <c r="E239" s="18"/>
      <c r="F239" s="18"/>
      <c r="G239" s="29"/>
      <c r="H239" s="30" t="s">
        <v>519</v>
      </c>
      <c r="I239" s="30" t="s">
        <v>540</v>
      </c>
    </row>
    <row r="240" spans="1:9" ht="28.8" x14ac:dyDescent="0.3">
      <c r="A240" s="18" t="s">
        <v>369</v>
      </c>
      <c r="B240" s="29" t="s">
        <v>46</v>
      </c>
      <c r="C240" s="18"/>
      <c r="D240" s="18"/>
      <c r="E240" s="18"/>
      <c r="F240" s="18"/>
      <c r="G240" s="29"/>
      <c r="H240" s="30" t="s">
        <v>46</v>
      </c>
      <c r="I240" s="30" t="s">
        <v>540</v>
      </c>
    </row>
    <row r="241" spans="1:9" ht="57.6" x14ac:dyDescent="0.3">
      <c r="A241" s="18" t="s">
        <v>370</v>
      </c>
      <c r="B241" s="29" t="s">
        <v>48</v>
      </c>
      <c r="C241" s="18"/>
      <c r="D241" s="18"/>
      <c r="E241" s="18"/>
      <c r="F241" s="18"/>
      <c r="G241" s="29"/>
      <c r="H241" s="30" t="s">
        <v>520</v>
      </c>
      <c r="I241" s="30" t="s">
        <v>540</v>
      </c>
    </row>
    <row r="242" spans="1:9" x14ac:dyDescent="0.3">
      <c r="A242" s="18" t="s">
        <v>371</v>
      </c>
      <c r="B242" s="29" t="s">
        <v>50</v>
      </c>
      <c r="C242" s="18"/>
      <c r="D242" s="18"/>
      <c r="E242" s="18"/>
      <c r="F242" s="18"/>
      <c r="G242" s="29"/>
      <c r="H242" s="30" t="s">
        <v>521</v>
      </c>
      <c r="I242" s="30" t="s">
        <v>540</v>
      </c>
    </row>
    <row r="243" spans="1:9" ht="28.8" x14ac:dyDescent="0.3">
      <c r="A243" s="18" t="s">
        <v>372</v>
      </c>
      <c r="B243" s="29" t="s">
        <v>373</v>
      </c>
      <c r="C243" s="18"/>
      <c r="D243" s="18"/>
      <c r="E243" s="18"/>
      <c r="F243" s="18"/>
      <c r="G243" s="29"/>
      <c r="H243" s="30" t="s">
        <v>630</v>
      </c>
      <c r="I243" s="30" t="s">
        <v>547</v>
      </c>
    </row>
    <row r="244" spans="1:9" ht="43.2" x14ac:dyDescent="0.3">
      <c r="A244" s="18" t="s">
        <v>374</v>
      </c>
      <c r="B244" s="29" t="s">
        <v>375</v>
      </c>
      <c r="C244" s="18"/>
      <c r="D244" s="18"/>
      <c r="E244" s="18"/>
      <c r="F244" s="18"/>
      <c r="G244" s="29"/>
      <c r="H244" s="30" t="s">
        <v>631</v>
      </c>
      <c r="I244" s="30" t="s">
        <v>632</v>
      </c>
    </row>
    <row r="245" spans="1:9" x14ac:dyDescent="0.3">
      <c r="A245" s="18" t="s">
        <v>376</v>
      </c>
      <c r="B245" s="29" t="s">
        <v>377</v>
      </c>
      <c r="C245" s="18"/>
      <c r="D245" s="18"/>
      <c r="E245" s="18"/>
      <c r="F245" s="18"/>
      <c r="G245" s="29"/>
      <c r="H245" s="30" t="s">
        <v>633</v>
      </c>
      <c r="I245" s="30" t="s">
        <v>634</v>
      </c>
    </row>
    <row r="246" spans="1:9" x14ac:dyDescent="0.3">
      <c r="A246" s="18" t="s">
        <v>378</v>
      </c>
      <c r="B246" s="29" t="s">
        <v>83</v>
      </c>
      <c r="C246" s="18"/>
      <c r="D246" s="18"/>
      <c r="E246" s="18"/>
      <c r="F246" s="18"/>
      <c r="G246" s="29"/>
      <c r="H246" s="30"/>
      <c r="I246" s="30"/>
    </row>
    <row r="247" spans="1:9" x14ac:dyDescent="0.3">
      <c r="A247" s="18" t="s">
        <v>379</v>
      </c>
      <c r="B247" s="29" t="s">
        <v>380</v>
      </c>
      <c r="C247" s="18">
        <v>150</v>
      </c>
      <c r="D247" s="18" t="s">
        <v>89</v>
      </c>
      <c r="E247" s="19">
        <v>32</v>
      </c>
      <c r="F247" s="18">
        <f>IF(ISBLANK(E247),"", PRODUCT(C247,E247))</f>
        <v>4800</v>
      </c>
      <c r="G247" s="30" t="s">
        <v>526</v>
      </c>
      <c r="H247" s="29"/>
      <c r="I247" s="29"/>
    </row>
    <row r="248" spans="1:9" x14ac:dyDescent="0.3">
      <c r="A248" s="18" t="s">
        <v>381</v>
      </c>
      <c r="B248" s="29" t="s">
        <v>44</v>
      </c>
      <c r="C248" s="18"/>
      <c r="D248" s="18"/>
      <c r="E248" s="18"/>
      <c r="F248" s="18"/>
      <c r="G248" s="29"/>
      <c r="H248" s="30" t="s">
        <v>519</v>
      </c>
      <c r="I248" s="30" t="s">
        <v>540</v>
      </c>
    </row>
    <row r="249" spans="1:9" ht="28.8" x14ac:dyDescent="0.3">
      <c r="A249" s="18" t="s">
        <v>382</v>
      </c>
      <c r="B249" s="29" t="s">
        <v>46</v>
      </c>
      <c r="C249" s="18"/>
      <c r="D249" s="18"/>
      <c r="E249" s="18"/>
      <c r="F249" s="18"/>
      <c r="G249" s="29"/>
      <c r="H249" s="30" t="s">
        <v>46</v>
      </c>
      <c r="I249" s="30" t="s">
        <v>540</v>
      </c>
    </row>
    <row r="250" spans="1:9" ht="57.6" x14ac:dyDescent="0.3">
      <c r="A250" s="18" t="s">
        <v>383</v>
      </c>
      <c r="B250" s="29" t="s">
        <v>48</v>
      </c>
      <c r="C250" s="18"/>
      <c r="D250" s="18"/>
      <c r="E250" s="18"/>
      <c r="F250" s="18"/>
      <c r="G250" s="29"/>
      <c r="H250" s="30" t="s">
        <v>520</v>
      </c>
      <c r="I250" s="30" t="s">
        <v>540</v>
      </c>
    </row>
    <row r="251" spans="1:9" x14ac:dyDescent="0.3">
      <c r="A251" s="18" t="s">
        <v>384</v>
      </c>
      <c r="B251" s="29" t="s">
        <v>50</v>
      </c>
      <c r="C251" s="18"/>
      <c r="D251" s="18"/>
      <c r="E251" s="18"/>
      <c r="F251" s="18"/>
      <c r="G251" s="29"/>
      <c r="H251" s="30" t="s">
        <v>521</v>
      </c>
      <c r="I251" s="30" t="s">
        <v>540</v>
      </c>
    </row>
    <row r="252" spans="1:9" ht="28.8" x14ac:dyDescent="0.3">
      <c r="A252" s="18" t="s">
        <v>385</v>
      </c>
      <c r="B252" s="29" t="s">
        <v>386</v>
      </c>
      <c r="C252" s="18"/>
      <c r="D252" s="18"/>
      <c r="E252" s="18"/>
      <c r="F252" s="18"/>
      <c r="G252" s="29"/>
      <c r="H252" s="30" t="s">
        <v>386</v>
      </c>
      <c r="I252" s="30" t="s">
        <v>635</v>
      </c>
    </row>
    <row r="253" spans="1:9" ht="72" x14ac:dyDescent="0.3">
      <c r="A253" s="18" t="s">
        <v>387</v>
      </c>
      <c r="B253" s="29" t="s">
        <v>388</v>
      </c>
      <c r="C253" s="18"/>
      <c r="D253" s="18"/>
      <c r="E253" s="18"/>
      <c r="F253" s="18"/>
      <c r="G253" s="29"/>
      <c r="H253" s="30" t="s">
        <v>636</v>
      </c>
      <c r="I253" s="30" t="s">
        <v>540</v>
      </c>
    </row>
    <row r="254" spans="1:9" ht="43.2" x14ac:dyDescent="0.3">
      <c r="A254" s="18" t="s">
        <v>389</v>
      </c>
      <c r="B254" s="29" t="s">
        <v>390</v>
      </c>
      <c r="C254" s="18"/>
      <c r="D254" s="18"/>
      <c r="E254" s="18"/>
      <c r="F254" s="18"/>
      <c r="G254" s="29"/>
      <c r="H254" s="30" t="s">
        <v>637</v>
      </c>
      <c r="I254" s="30" t="s">
        <v>540</v>
      </c>
    </row>
    <row r="255" spans="1:9" ht="43.2" x14ac:dyDescent="0.3">
      <c r="A255" s="18" t="s">
        <v>391</v>
      </c>
      <c r="B255" s="29" t="s">
        <v>392</v>
      </c>
      <c r="C255" s="18"/>
      <c r="D255" s="18"/>
      <c r="E255" s="18"/>
      <c r="F255" s="18"/>
      <c r="G255" s="29"/>
      <c r="H255" s="30" t="s">
        <v>638</v>
      </c>
      <c r="I255" s="30" t="s">
        <v>639</v>
      </c>
    </row>
    <row r="256" spans="1:9" ht="28.8" x14ac:dyDescent="0.3">
      <c r="A256" s="18" t="s">
        <v>393</v>
      </c>
      <c r="B256" s="29" t="s">
        <v>394</v>
      </c>
      <c r="C256" s="18"/>
      <c r="D256" s="18"/>
      <c r="E256" s="18"/>
      <c r="F256" s="18"/>
      <c r="G256" s="29"/>
      <c r="H256" s="30" t="s">
        <v>640</v>
      </c>
      <c r="I256" s="30" t="s">
        <v>602</v>
      </c>
    </row>
    <row r="257" spans="1:9" x14ac:dyDescent="0.3">
      <c r="A257" s="18" t="s">
        <v>395</v>
      </c>
      <c r="B257" s="29" t="s">
        <v>396</v>
      </c>
      <c r="C257" s="18">
        <v>150</v>
      </c>
      <c r="D257" s="18" t="s">
        <v>89</v>
      </c>
      <c r="E257" s="19">
        <v>24</v>
      </c>
      <c r="F257" s="18">
        <f>IF(ISBLANK(E257),"", PRODUCT(C257,E257))</f>
        <v>3600</v>
      </c>
      <c r="G257" s="30" t="s">
        <v>526</v>
      </c>
      <c r="H257" s="29"/>
      <c r="I257" s="29"/>
    </row>
    <row r="258" spans="1:9" x14ac:dyDescent="0.3">
      <c r="A258" s="18" t="s">
        <v>397</v>
      </c>
      <c r="B258" s="29" t="s">
        <v>44</v>
      </c>
      <c r="C258" s="18"/>
      <c r="D258" s="18"/>
      <c r="E258" s="18"/>
      <c r="F258" s="18"/>
      <c r="G258" s="29"/>
      <c r="H258" s="30" t="s">
        <v>519</v>
      </c>
      <c r="I258" s="30" t="s">
        <v>540</v>
      </c>
    </row>
    <row r="259" spans="1:9" ht="28.8" x14ac:dyDescent="0.3">
      <c r="A259" s="18" t="s">
        <v>398</v>
      </c>
      <c r="B259" s="29" t="s">
        <v>46</v>
      </c>
      <c r="C259" s="18"/>
      <c r="D259" s="18"/>
      <c r="E259" s="18"/>
      <c r="F259" s="18"/>
      <c r="G259" s="29"/>
      <c r="H259" s="30" t="s">
        <v>46</v>
      </c>
      <c r="I259" s="30" t="s">
        <v>540</v>
      </c>
    </row>
    <row r="260" spans="1:9" ht="57.6" x14ac:dyDescent="0.3">
      <c r="A260" s="18" t="s">
        <v>399</v>
      </c>
      <c r="B260" s="29" t="s">
        <v>48</v>
      </c>
      <c r="C260" s="18"/>
      <c r="D260" s="18"/>
      <c r="E260" s="18"/>
      <c r="F260" s="18"/>
      <c r="G260" s="29"/>
      <c r="H260" s="30" t="s">
        <v>520</v>
      </c>
      <c r="I260" s="30" t="s">
        <v>540</v>
      </c>
    </row>
    <row r="261" spans="1:9" x14ac:dyDescent="0.3">
      <c r="A261" s="18" t="s">
        <v>400</v>
      </c>
      <c r="B261" s="29" t="s">
        <v>50</v>
      </c>
      <c r="C261" s="18"/>
      <c r="D261" s="18"/>
      <c r="E261" s="18"/>
      <c r="F261" s="18"/>
      <c r="G261" s="29"/>
      <c r="H261" s="30" t="s">
        <v>521</v>
      </c>
      <c r="I261" s="30" t="s">
        <v>540</v>
      </c>
    </row>
    <row r="262" spans="1:9" ht="28.8" x14ac:dyDescent="0.3">
      <c r="A262" s="18" t="s">
        <v>401</v>
      </c>
      <c r="B262" s="29" t="s">
        <v>402</v>
      </c>
      <c r="C262" s="18"/>
      <c r="D262" s="18"/>
      <c r="E262" s="18"/>
      <c r="F262" s="18"/>
      <c r="G262" s="29"/>
      <c r="H262" s="30" t="s">
        <v>386</v>
      </c>
      <c r="I262" s="30" t="s">
        <v>635</v>
      </c>
    </row>
    <row r="263" spans="1:9" ht="43.2" x14ac:dyDescent="0.3">
      <c r="A263" s="18" t="s">
        <v>403</v>
      </c>
      <c r="B263" s="29" t="s">
        <v>388</v>
      </c>
      <c r="C263" s="18"/>
      <c r="D263" s="18"/>
      <c r="E263" s="18"/>
      <c r="F263" s="18"/>
      <c r="G263" s="29"/>
      <c r="H263" s="30" t="s">
        <v>636</v>
      </c>
      <c r="I263" s="30" t="s">
        <v>540</v>
      </c>
    </row>
    <row r="264" spans="1:9" ht="43.2" x14ac:dyDescent="0.3">
      <c r="A264" s="18" t="s">
        <v>404</v>
      </c>
      <c r="B264" s="29" t="s">
        <v>405</v>
      </c>
      <c r="C264" s="18"/>
      <c r="D264" s="18"/>
      <c r="E264" s="18"/>
      <c r="F264" s="18"/>
      <c r="G264" s="29"/>
      <c r="H264" s="30" t="s">
        <v>637</v>
      </c>
      <c r="I264" s="30" t="s">
        <v>540</v>
      </c>
    </row>
    <row r="265" spans="1:9" ht="28.8" x14ac:dyDescent="0.3">
      <c r="A265" s="18" t="s">
        <v>406</v>
      </c>
      <c r="B265" s="29" t="s">
        <v>392</v>
      </c>
      <c r="C265" s="18"/>
      <c r="D265" s="18"/>
      <c r="E265" s="18"/>
      <c r="F265" s="18"/>
      <c r="G265" s="29"/>
      <c r="H265" s="30" t="s">
        <v>638</v>
      </c>
      <c r="I265" s="30" t="s">
        <v>639</v>
      </c>
    </row>
    <row r="266" spans="1:9" ht="28.8" x14ac:dyDescent="0.3">
      <c r="A266" s="18" t="s">
        <v>407</v>
      </c>
      <c r="B266" s="29" t="s">
        <v>394</v>
      </c>
      <c r="C266" s="18"/>
      <c r="D266" s="18"/>
      <c r="E266" s="18"/>
      <c r="F266" s="18"/>
      <c r="G266" s="29"/>
      <c r="H266" s="30" t="s">
        <v>641</v>
      </c>
      <c r="I266" s="30" t="s">
        <v>602</v>
      </c>
    </row>
    <row r="267" spans="1:9" x14ac:dyDescent="0.3">
      <c r="A267" s="18" t="s">
        <v>408</v>
      </c>
      <c r="B267" s="29" t="s">
        <v>409</v>
      </c>
      <c r="C267" s="18">
        <v>150</v>
      </c>
      <c r="D267" s="18" t="s">
        <v>89</v>
      </c>
      <c r="E267" s="19">
        <v>32</v>
      </c>
      <c r="F267" s="18">
        <f>IF(ISBLANK(E267),"", PRODUCT(C267,E267))</f>
        <v>4800</v>
      </c>
      <c r="G267" s="30" t="s">
        <v>526</v>
      </c>
      <c r="H267" s="29"/>
      <c r="I267" s="29"/>
    </row>
    <row r="268" spans="1:9" x14ac:dyDescent="0.3">
      <c r="A268" s="18" t="s">
        <v>410</v>
      </c>
      <c r="B268" s="29" t="s">
        <v>44</v>
      </c>
      <c r="C268" s="18"/>
      <c r="D268" s="18"/>
      <c r="E268" s="18"/>
      <c r="F268" s="18"/>
      <c r="G268" s="29"/>
      <c r="H268" s="30" t="s">
        <v>519</v>
      </c>
      <c r="I268" s="30" t="s">
        <v>540</v>
      </c>
    </row>
    <row r="269" spans="1:9" ht="28.8" x14ac:dyDescent="0.3">
      <c r="A269" s="18" t="s">
        <v>411</v>
      </c>
      <c r="B269" s="29" t="s">
        <v>46</v>
      </c>
      <c r="C269" s="18"/>
      <c r="D269" s="18"/>
      <c r="E269" s="18"/>
      <c r="F269" s="18"/>
      <c r="G269" s="29"/>
      <c r="H269" s="30" t="s">
        <v>46</v>
      </c>
      <c r="I269" s="30" t="s">
        <v>540</v>
      </c>
    </row>
    <row r="270" spans="1:9" ht="57.6" x14ac:dyDescent="0.3">
      <c r="A270" s="18" t="s">
        <v>412</v>
      </c>
      <c r="B270" s="29" t="s">
        <v>48</v>
      </c>
      <c r="C270" s="18"/>
      <c r="D270" s="18"/>
      <c r="E270" s="18"/>
      <c r="F270" s="18"/>
      <c r="G270" s="29"/>
      <c r="H270" s="30" t="s">
        <v>520</v>
      </c>
      <c r="I270" s="30" t="s">
        <v>540</v>
      </c>
    </row>
    <row r="271" spans="1:9" x14ac:dyDescent="0.3">
      <c r="A271" s="18" t="s">
        <v>413</v>
      </c>
      <c r="B271" s="29" t="s">
        <v>50</v>
      </c>
      <c r="C271" s="18"/>
      <c r="D271" s="18"/>
      <c r="E271" s="18"/>
      <c r="F271" s="18"/>
      <c r="G271" s="29"/>
      <c r="H271" s="30" t="s">
        <v>521</v>
      </c>
      <c r="I271" s="30" t="s">
        <v>540</v>
      </c>
    </row>
    <row r="272" spans="1:9" ht="28.8" x14ac:dyDescent="0.3">
      <c r="A272" s="18" t="s">
        <v>414</v>
      </c>
      <c r="B272" s="29" t="s">
        <v>402</v>
      </c>
      <c r="C272" s="18"/>
      <c r="D272" s="18"/>
      <c r="E272" s="18"/>
      <c r="F272" s="18"/>
      <c r="G272" s="29"/>
      <c r="H272" s="30" t="s">
        <v>386</v>
      </c>
      <c r="I272" s="30" t="s">
        <v>635</v>
      </c>
    </row>
    <row r="273" spans="1:9" ht="43.2" x14ac:dyDescent="0.3">
      <c r="A273" s="18" t="s">
        <v>415</v>
      </c>
      <c r="B273" s="29" t="s">
        <v>388</v>
      </c>
      <c r="C273" s="18"/>
      <c r="D273" s="18"/>
      <c r="E273" s="18"/>
      <c r="F273" s="18"/>
      <c r="G273" s="29"/>
      <c r="H273" s="30" t="s">
        <v>636</v>
      </c>
      <c r="I273" s="30" t="s">
        <v>540</v>
      </c>
    </row>
    <row r="274" spans="1:9" ht="43.2" x14ac:dyDescent="0.3">
      <c r="A274" s="18" t="s">
        <v>416</v>
      </c>
      <c r="B274" s="29" t="s">
        <v>405</v>
      </c>
      <c r="C274" s="18"/>
      <c r="D274" s="18"/>
      <c r="E274" s="18"/>
      <c r="F274" s="18"/>
      <c r="G274" s="29"/>
      <c r="H274" s="30" t="s">
        <v>637</v>
      </c>
      <c r="I274" s="30" t="s">
        <v>540</v>
      </c>
    </row>
    <row r="275" spans="1:9" ht="28.8" x14ac:dyDescent="0.3">
      <c r="A275" s="18" t="s">
        <v>417</v>
      </c>
      <c r="B275" s="29" t="s">
        <v>392</v>
      </c>
      <c r="C275" s="18"/>
      <c r="D275" s="18"/>
      <c r="E275" s="18"/>
      <c r="F275" s="18"/>
      <c r="G275" s="29"/>
      <c r="H275" s="30" t="s">
        <v>638</v>
      </c>
      <c r="I275" s="30" t="s">
        <v>639</v>
      </c>
    </row>
    <row r="276" spans="1:9" ht="28.8" x14ac:dyDescent="0.3">
      <c r="A276" s="18" t="s">
        <v>418</v>
      </c>
      <c r="B276" s="29" t="s">
        <v>419</v>
      </c>
      <c r="C276" s="18"/>
      <c r="D276" s="18"/>
      <c r="E276" s="18"/>
      <c r="F276" s="18"/>
      <c r="G276" s="29"/>
      <c r="H276" s="30" t="s">
        <v>642</v>
      </c>
      <c r="I276" s="30" t="s">
        <v>602</v>
      </c>
    </row>
    <row r="277" spans="1:9" x14ac:dyDescent="0.3">
      <c r="A277" s="18" t="s">
        <v>420</v>
      </c>
      <c r="B277" s="29" t="s">
        <v>421</v>
      </c>
      <c r="C277" s="18">
        <v>100</v>
      </c>
      <c r="D277" s="18" t="s">
        <v>89</v>
      </c>
      <c r="E277" s="19">
        <v>24</v>
      </c>
      <c r="F277" s="18">
        <f>IF(ISBLANK(E277),"", PRODUCT(C277,E277))</f>
        <v>2400</v>
      </c>
      <c r="G277" s="30" t="s">
        <v>526</v>
      </c>
      <c r="H277" s="29"/>
      <c r="I277" s="29"/>
    </row>
    <row r="278" spans="1:9" x14ac:dyDescent="0.3">
      <c r="A278" s="18" t="s">
        <v>422</v>
      </c>
      <c r="B278" s="29" t="s">
        <v>44</v>
      </c>
      <c r="C278" s="18"/>
      <c r="D278" s="18"/>
      <c r="E278" s="18"/>
      <c r="F278" s="18"/>
      <c r="G278" s="29"/>
      <c r="H278" s="30" t="s">
        <v>519</v>
      </c>
      <c r="I278" s="30" t="s">
        <v>540</v>
      </c>
    </row>
    <row r="279" spans="1:9" ht="28.8" x14ac:dyDescent="0.3">
      <c r="A279" s="18" t="s">
        <v>423</v>
      </c>
      <c r="B279" s="29" t="s">
        <v>46</v>
      </c>
      <c r="C279" s="18"/>
      <c r="D279" s="18"/>
      <c r="E279" s="18"/>
      <c r="F279" s="18"/>
      <c r="G279" s="29"/>
      <c r="H279" s="30" t="s">
        <v>46</v>
      </c>
      <c r="I279" s="30" t="s">
        <v>540</v>
      </c>
    </row>
    <row r="280" spans="1:9" ht="57.6" x14ac:dyDescent="0.3">
      <c r="A280" s="18" t="s">
        <v>424</v>
      </c>
      <c r="B280" s="29" t="s">
        <v>48</v>
      </c>
      <c r="C280" s="18"/>
      <c r="D280" s="18"/>
      <c r="E280" s="18"/>
      <c r="F280" s="18"/>
      <c r="G280" s="29"/>
      <c r="H280" s="30" t="s">
        <v>520</v>
      </c>
      <c r="I280" s="30" t="s">
        <v>540</v>
      </c>
    </row>
    <row r="281" spans="1:9" x14ac:dyDescent="0.3">
      <c r="A281" s="18" t="s">
        <v>425</v>
      </c>
      <c r="B281" s="29" t="s">
        <v>50</v>
      </c>
      <c r="C281" s="18"/>
      <c r="D281" s="18"/>
      <c r="E281" s="18"/>
      <c r="F281" s="18"/>
      <c r="G281" s="29"/>
      <c r="H281" s="30" t="s">
        <v>521</v>
      </c>
      <c r="I281" s="30" t="s">
        <v>540</v>
      </c>
    </row>
    <row r="282" spans="1:9" ht="28.8" x14ac:dyDescent="0.3">
      <c r="A282" s="18" t="s">
        <v>426</v>
      </c>
      <c r="B282" s="29" t="s">
        <v>386</v>
      </c>
      <c r="C282" s="18"/>
      <c r="D282" s="18"/>
      <c r="E282" s="18"/>
      <c r="F282" s="18"/>
      <c r="G282" s="29"/>
      <c r="H282" s="30" t="s">
        <v>386</v>
      </c>
      <c r="I282" s="30" t="s">
        <v>635</v>
      </c>
    </row>
    <row r="283" spans="1:9" ht="43.2" x14ac:dyDescent="0.3">
      <c r="A283" s="18" t="s">
        <v>427</v>
      </c>
      <c r="B283" s="29" t="s">
        <v>428</v>
      </c>
      <c r="C283" s="18"/>
      <c r="D283" s="18"/>
      <c r="E283" s="18"/>
      <c r="F283" s="18"/>
      <c r="G283" s="29"/>
      <c r="H283" s="30" t="s">
        <v>636</v>
      </c>
      <c r="I283" s="30" t="s">
        <v>540</v>
      </c>
    </row>
    <row r="284" spans="1:9" ht="43.2" x14ac:dyDescent="0.3">
      <c r="A284" s="18" t="s">
        <v>429</v>
      </c>
      <c r="B284" s="29" t="s">
        <v>390</v>
      </c>
      <c r="C284" s="18"/>
      <c r="D284" s="18"/>
      <c r="E284" s="18"/>
      <c r="F284" s="18"/>
      <c r="G284" s="29"/>
      <c r="H284" s="30" t="s">
        <v>637</v>
      </c>
      <c r="I284" s="30" t="s">
        <v>540</v>
      </c>
    </row>
    <row r="285" spans="1:9" ht="28.8" x14ac:dyDescent="0.3">
      <c r="A285" s="18" t="s">
        <v>430</v>
      </c>
      <c r="B285" s="29" t="s">
        <v>392</v>
      </c>
      <c r="C285" s="18"/>
      <c r="D285" s="18"/>
      <c r="E285" s="18"/>
      <c r="F285" s="18"/>
      <c r="G285" s="29"/>
      <c r="H285" s="30" t="s">
        <v>638</v>
      </c>
      <c r="I285" s="30" t="s">
        <v>639</v>
      </c>
    </row>
    <row r="286" spans="1:9" ht="28.8" x14ac:dyDescent="0.3">
      <c r="A286" s="18" t="s">
        <v>431</v>
      </c>
      <c r="B286" s="29" t="s">
        <v>419</v>
      </c>
      <c r="C286" s="18"/>
      <c r="D286" s="18"/>
      <c r="E286" s="18"/>
      <c r="F286" s="18"/>
      <c r="G286" s="29"/>
      <c r="H286" s="30" t="s">
        <v>643</v>
      </c>
      <c r="I286" s="30" t="s">
        <v>602</v>
      </c>
    </row>
    <row r="287" spans="1:9" x14ac:dyDescent="0.3">
      <c r="A287" s="18" t="s">
        <v>432</v>
      </c>
      <c r="B287" s="29" t="s">
        <v>421</v>
      </c>
      <c r="C287" s="18">
        <v>100</v>
      </c>
      <c r="D287" s="18" t="s">
        <v>89</v>
      </c>
      <c r="E287" s="19">
        <v>32</v>
      </c>
      <c r="F287" s="18">
        <f>IF(ISBLANK(E287),"", PRODUCT(C287,E287))</f>
        <v>3200</v>
      </c>
      <c r="G287" s="30" t="s">
        <v>526</v>
      </c>
      <c r="H287" s="29"/>
      <c r="I287" s="29"/>
    </row>
    <row r="288" spans="1:9" x14ac:dyDescent="0.3">
      <c r="A288" s="18" t="s">
        <v>433</v>
      </c>
      <c r="B288" s="29" t="s">
        <v>44</v>
      </c>
      <c r="C288" s="18"/>
      <c r="D288" s="18"/>
      <c r="E288" s="18"/>
      <c r="F288" s="18"/>
      <c r="G288" s="29"/>
      <c r="H288" s="30" t="s">
        <v>519</v>
      </c>
      <c r="I288" s="30" t="s">
        <v>540</v>
      </c>
    </row>
    <row r="289" spans="1:9" ht="28.8" x14ac:dyDescent="0.3">
      <c r="A289" s="18" t="s">
        <v>434</v>
      </c>
      <c r="B289" s="29" t="s">
        <v>46</v>
      </c>
      <c r="C289" s="18"/>
      <c r="D289" s="18"/>
      <c r="E289" s="18"/>
      <c r="F289" s="18"/>
      <c r="G289" s="29"/>
      <c r="H289" s="30" t="s">
        <v>46</v>
      </c>
      <c r="I289" s="30" t="s">
        <v>540</v>
      </c>
    </row>
    <row r="290" spans="1:9" ht="57.6" x14ac:dyDescent="0.3">
      <c r="A290" s="18" t="s">
        <v>435</v>
      </c>
      <c r="B290" s="29" t="s">
        <v>48</v>
      </c>
      <c r="C290" s="18"/>
      <c r="D290" s="18"/>
      <c r="E290" s="18"/>
      <c r="F290" s="18"/>
      <c r="G290" s="29"/>
      <c r="H290" s="30" t="s">
        <v>520</v>
      </c>
      <c r="I290" s="30" t="s">
        <v>540</v>
      </c>
    </row>
    <row r="291" spans="1:9" x14ac:dyDescent="0.3">
      <c r="A291" s="18" t="s">
        <v>436</v>
      </c>
      <c r="B291" s="29" t="s">
        <v>50</v>
      </c>
      <c r="C291" s="18"/>
      <c r="D291" s="18"/>
      <c r="E291" s="18"/>
      <c r="F291" s="18"/>
      <c r="G291" s="29"/>
      <c r="H291" s="30" t="s">
        <v>521</v>
      </c>
      <c r="I291" s="30" t="s">
        <v>540</v>
      </c>
    </row>
    <row r="292" spans="1:9" x14ac:dyDescent="0.3">
      <c r="A292" s="18" t="s">
        <v>437</v>
      </c>
      <c r="B292" s="29" t="s">
        <v>438</v>
      </c>
      <c r="C292" s="18"/>
      <c r="D292" s="18"/>
      <c r="E292" s="18"/>
      <c r="F292" s="18"/>
      <c r="G292" s="29"/>
      <c r="H292" s="30" t="s">
        <v>644</v>
      </c>
      <c r="I292" s="30" t="s">
        <v>602</v>
      </c>
    </row>
    <row r="293" spans="1:9" ht="28.8" x14ac:dyDescent="0.3">
      <c r="A293" s="18" t="s">
        <v>439</v>
      </c>
      <c r="B293" s="29" t="s">
        <v>402</v>
      </c>
      <c r="C293" s="18"/>
      <c r="D293" s="18"/>
      <c r="E293" s="18"/>
      <c r="F293" s="18"/>
      <c r="G293" s="29"/>
      <c r="H293" s="30" t="s">
        <v>386</v>
      </c>
      <c r="I293" s="30" t="s">
        <v>635</v>
      </c>
    </row>
    <row r="294" spans="1:9" ht="43.2" x14ac:dyDescent="0.3">
      <c r="A294" s="18" t="s">
        <v>440</v>
      </c>
      <c r="B294" s="29" t="s">
        <v>388</v>
      </c>
      <c r="C294" s="18"/>
      <c r="D294" s="18"/>
      <c r="E294" s="18"/>
      <c r="F294" s="18"/>
      <c r="G294" s="29"/>
      <c r="H294" s="30" t="s">
        <v>636</v>
      </c>
      <c r="I294" s="30" t="s">
        <v>540</v>
      </c>
    </row>
    <row r="295" spans="1:9" ht="43.2" x14ac:dyDescent="0.3">
      <c r="A295" s="18" t="s">
        <v>441</v>
      </c>
      <c r="B295" s="29" t="s">
        <v>405</v>
      </c>
      <c r="C295" s="18"/>
      <c r="D295" s="18"/>
      <c r="E295" s="18"/>
      <c r="F295" s="18"/>
      <c r="G295" s="29"/>
      <c r="H295" s="30" t="s">
        <v>637</v>
      </c>
      <c r="I295" s="30" t="s">
        <v>540</v>
      </c>
    </row>
    <row r="296" spans="1:9" ht="28.8" x14ac:dyDescent="0.3">
      <c r="A296" s="18" t="s">
        <v>442</v>
      </c>
      <c r="B296" s="29" t="s">
        <v>392</v>
      </c>
      <c r="C296" s="18"/>
      <c r="D296" s="18"/>
      <c r="E296" s="18"/>
      <c r="F296" s="18"/>
      <c r="G296" s="29"/>
      <c r="H296" s="30" t="s">
        <v>638</v>
      </c>
      <c r="I296" s="30" t="s">
        <v>639</v>
      </c>
    </row>
    <row r="297" spans="1:9" ht="28.8" x14ac:dyDescent="0.3">
      <c r="A297" s="18" t="s">
        <v>443</v>
      </c>
      <c r="B297" s="29" t="s">
        <v>444</v>
      </c>
      <c r="C297" s="18"/>
      <c r="D297" s="18"/>
      <c r="E297" s="18"/>
      <c r="F297" s="18"/>
      <c r="G297" s="29"/>
      <c r="H297" s="30" t="s">
        <v>645</v>
      </c>
      <c r="I297" s="30" t="s">
        <v>602</v>
      </c>
    </row>
    <row r="298" spans="1:9" x14ac:dyDescent="0.3">
      <c r="A298" s="18" t="s">
        <v>445</v>
      </c>
      <c r="B298" s="29" t="s">
        <v>446</v>
      </c>
      <c r="C298" s="18"/>
      <c r="D298" s="18"/>
      <c r="E298" s="18"/>
      <c r="F298" s="18" t="str">
        <f>IF(ISBLANK(E298),"", PRODUCT(C298,E298))</f>
        <v/>
      </c>
      <c r="G298" s="29"/>
      <c r="H298" s="29"/>
      <c r="I298" s="29"/>
    </row>
    <row r="299" spans="1:9" ht="43.2" x14ac:dyDescent="0.3">
      <c r="A299" s="18" t="s">
        <v>447</v>
      </c>
      <c r="B299" s="29" t="s">
        <v>448</v>
      </c>
      <c r="C299" s="18"/>
      <c r="D299" s="18"/>
      <c r="E299" s="18"/>
      <c r="F299" s="18"/>
      <c r="G299" s="29"/>
      <c r="H299" s="30" t="s">
        <v>646</v>
      </c>
      <c r="I299" s="30"/>
    </row>
    <row r="300" spans="1:9" ht="72" x14ac:dyDescent="0.3">
      <c r="A300" s="18" t="s">
        <v>449</v>
      </c>
      <c r="B300" s="29" t="s">
        <v>450</v>
      </c>
      <c r="C300" s="18"/>
      <c r="D300" s="18"/>
      <c r="E300" s="18"/>
      <c r="F300" s="18"/>
      <c r="G300" s="29"/>
      <c r="H300" s="30" t="s">
        <v>647</v>
      </c>
      <c r="I300" s="30"/>
    </row>
    <row r="301" spans="1:9" ht="86.4" x14ac:dyDescent="0.3">
      <c r="A301" s="18" t="s">
        <v>451</v>
      </c>
      <c r="B301" s="29" t="s">
        <v>452</v>
      </c>
      <c r="C301" s="18"/>
      <c r="D301" s="18"/>
      <c r="E301" s="18"/>
      <c r="F301" s="18"/>
      <c r="G301" s="29"/>
      <c r="H301" s="30" t="s">
        <v>648</v>
      </c>
      <c r="I301" s="30" t="s">
        <v>603</v>
      </c>
    </row>
    <row r="302" spans="1:9" ht="43.2" x14ac:dyDescent="0.3">
      <c r="A302" s="18" t="s">
        <v>453</v>
      </c>
      <c r="B302" s="29" t="s">
        <v>454</v>
      </c>
      <c r="C302" s="18"/>
      <c r="D302" s="18"/>
      <c r="E302" s="18"/>
      <c r="F302" s="18"/>
      <c r="G302" s="29"/>
      <c r="H302" s="30" t="s">
        <v>649</v>
      </c>
      <c r="I302" s="30" t="s">
        <v>650</v>
      </c>
    </row>
    <row r="303" spans="1:9" x14ac:dyDescent="0.3">
      <c r="A303" s="18" t="s">
        <v>455</v>
      </c>
      <c r="B303" s="29" t="s">
        <v>456</v>
      </c>
      <c r="C303" s="18"/>
      <c r="D303" s="18"/>
      <c r="E303" s="18"/>
      <c r="F303" s="18"/>
      <c r="G303" s="29"/>
      <c r="H303" s="30" t="s">
        <v>456</v>
      </c>
      <c r="I303" s="30" t="s">
        <v>603</v>
      </c>
    </row>
    <row r="304" spans="1:9" ht="28.8" x14ac:dyDescent="0.3">
      <c r="A304" s="18" t="s">
        <v>457</v>
      </c>
      <c r="B304" s="29" t="s">
        <v>458</v>
      </c>
      <c r="C304" s="18"/>
      <c r="D304" s="18"/>
      <c r="E304" s="18"/>
      <c r="F304" s="18"/>
      <c r="G304" s="29"/>
      <c r="H304" s="30" t="s">
        <v>458</v>
      </c>
      <c r="I304" s="30" t="s">
        <v>603</v>
      </c>
    </row>
    <row r="305" spans="1:9" x14ac:dyDescent="0.3">
      <c r="E305" s="17" t="s">
        <v>459</v>
      </c>
      <c r="F305" s="17">
        <f>IF((COUNT(C37:C304)&lt;&gt;COUNT(F37:F304)),"", ROUND(SUM(F37:F304),2))</f>
        <v>81815</v>
      </c>
      <c r="G305" s="15" t="str">
        <f>IF((COUNT(C37:C297)&lt;&gt;COUNT(F37:F297)),"Neužpildytos visų objektų kainos", "")</f>
        <v/>
      </c>
    </row>
    <row r="306" spans="1:9" x14ac:dyDescent="0.3">
      <c r="C306" s="26" t="s">
        <v>460</v>
      </c>
      <c r="D306" s="20">
        <v>5</v>
      </c>
      <c r="E306" s="17" t="s">
        <v>461</v>
      </c>
      <c r="F306" s="17">
        <f>IF(OR(F305="",D306=""),"", ROUND(PRODUCT(D306,F305)/100,2))</f>
        <v>4090.75</v>
      </c>
      <c r="G306" s="15" t="str">
        <f>IF(D306="", "Nurodykite taikomą PVM dydį", "")</f>
        <v/>
      </c>
    </row>
    <row r="307" spans="1:9" x14ac:dyDescent="0.3">
      <c r="E307" s="17" t="s">
        <v>462</v>
      </c>
      <c r="F307" s="17">
        <f>IF(ISBLANK(F306), "", ROUND(SUM(F305:F306),2))</f>
        <v>85905.75</v>
      </c>
    </row>
    <row r="311" spans="1:9" x14ac:dyDescent="0.3">
      <c r="A311" s="13" t="s">
        <v>463</v>
      </c>
      <c r="B311" s="13" t="s">
        <v>464</v>
      </c>
    </row>
    <row r="313" spans="1:9" x14ac:dyDescent="0.3">
      <c r="A313" s="13" t="s">
        <v>28</v>
      </c>
    </row>
    <row r="314" spans="1:9" ht="57.6" x14ac:dyDescent="0.3">
      <c r="A314" s="28" t="s">
        <v>29</v>
      </c>
      <c r="B314" s="28" t="s">
        <v>30</v>
      </c>
      <c r="C314" s="28" t="s">
        <v>31</v>
      </c>
      <c r="D314" s="28" t="s">
        <v>32</v>
      </c>
      <c r="E314" s="28" t="s">
        <v>33</v>
      </c>
      <c r="F314" s="28" t="s">
        <v>34</v>
      </c>
      <c r="G314" s="28" t="s">
        <v>35</v>
      </c>
      <c r="H314" s="28" t="s">
        <v>36</v>
      </c>
      <c r="I314" s="28" t="s">
        <v>37</v>
      </c>
    </row>
    <row r="315" spans="1:9" x14ac:dyDescent="0.3">
      <c r="A315" s="17" t="s">
        <v>465</v>
      </c>
      <c r="B315" s="17" t="s">
        <v>466</v>
      </c>
      <c r="C315" s="18"/>
      <c r="D315" s="18"/>
      <c r="E315" s="18"/>
      <c r="F315" s="18"/>
      <c r="G315" s="18"/>
      <c r="H315" s="18"/>
      <c r="I315" s="18"/>
    </row>
    <row r="316" spans="1:9" ht="28.8" x14ac:dyDescent="0.3">
      <c r="A316" s="18" t="s">
        <v>467</v>
      </c>
      <c r="B316" s="29" t="s">
        <v>468</v>
      </c>
      <c r="C316" s="18">
        <v>120</v>
      </c>
      <c r="D316" s="18" t="s">
        <v>89</v>
      </c>
      <c r="E316" s="19"/>
      <c r="F316" s="18" t="str">
        <f>IF(ISBLANK(E316),"", PRODUCT(C316,E316))</f>
        <v/>
      </c>
      <c r="G316" s="30"/>
      <c r="H316" s="29"/>
      <c r="I316" s="29"/>
    </row>
    <row r="317" spans="1:9" x14ac:dyDescent="0.3">
      <c r="A317" s="18" t="s">
        <v>469</v>
      </c>
      <c r="B317" s="29" t="s">
        <v>470</v>
      </c>
      <c r="C317" s="18"/>
      <c r="D317" s="18"/>
      <c r="E317" s="18"/>
      <c r="F317" s="18"/>
      <c r="G317" s="29"/>
      <c r="H317" s="30"/>
      <c r="I317" s="30"/>
    </row>
    <row r="318" spans="1:9" x14ac:dyDescent="0.3">
      <c r="A318" s="18" t="s">
        <v>471</v>
      </c>
      <c r="B318" s="29" t="s">
        <v>472</v>
      </c>
      <c r="C318" s="18"/>
      <c r="D318" s="18"/>
      <c r="E318" s="18"/>
      <c r="F318" s="18"/>
      <c r="G318" s="29"/>
      <c r="H318" s="30"/>
      <c r="I318" s="30"/>
    </row>
    <row r="319" spans="1:9" x14ac:dyDescent="0.3">
      <c r="A319" s="18" t="s">
        <v>473</v>
      </c>
      <c r="B319" s="29" t="s">
        <v>474</v>
      </c>
      <c r="C319" s="18"/>
      <c r="D319" s="18"/>
      <c r="E319" s="18"/>
      <c r="F319" s="18"/>
      <c r="G319" s="29"/>
      <c r="H319" s="30"/>
      <c r="I319" s="30"/>
    </row>
    <row r="320" spans="1:9" ht="43.2" x14ac:dyDescent="0.3">
      <c r="A320" s="18" t="s">
        <v>475</v>
      </c>
      <c r="B320" s="29" t="s">
        <v>476</v>
      </c>
      <c r="C320" s="18"/>
      <c r="D320" s="18"/>
      <c r="E320" s="18"/>
      <c r="F320" s="18"/>
      <c r="G320" s="29"/>
      <c r="H320" s="30"/>
      <c r="I320" s="30"/>
    </row>
    <row r="321" spans="1:9" ht="43.2" x14ac:dyDescent="0.3">
      <c r="A321" s="18" t="s">
        <v>477</v>
      </c>
      <c r="B321" s="29" t="s">
        <v>478</v>
      </c>
      <c r="C321" s="18"/>
      <c r="D321" s="18"/>
      <c r="E321" s="18"/>
      <c r="F321" s="18"/>
      <c r="G321" s="29"/>
      <c r="H321" s="30"/>
      <c r="I321" s="30"/>
    </row>
    <row r="322" spans="1:9" ht="43.2" x14ac:dyDescent="0.3">
      <c r="A322" s="18" t="s">
        <v>479</v>
      </c>
      <c r="B322" s="29" t="s">
        <v>480</v>
      </c>
      <c r="C322" s="18"/>
      <c r="D322" s="18"/>
      <c r="E322" s="18"/>
      <c r="F322" s="18"/>
      <c r="G322" s="29"/>
      <c r="H322" s="30"/>
      <c r="I322" s="30"/>
    </row>
    <row r="323" spans="1:9" ht="43.2" x14ac:dyDescent="0.3">
      <c r="A323" s="18" t="s">
        <v>481</v>
      </c>
      <c r="B323" s="29" t="s">
        <v>482</v>
      </c>
      <c r="C323" s="18"/>
      <c r="D323" s="18"/>
      <c r="E323" s="18"/>
      <c r="F323" s="18"/>
      <c r="G323" s="29"/>
      <c r="H323" s="30"/>
      <c r="I323" s="30"/>
    </row>
    <row r="324" spans="1:9" x14ac:dyDescent="0.3">
      <c r="E324" s="17" t="s">
        <v>459</v>
      </c>
      <c r="F324" s="17" t="str">
        <f>IF((COUNT(C316:C323)&lt;&gt;COUNT(F316:F323)),"", ROUND(SUM(F316:F323),2))</f>
        <v/>
      </c>
      <c r="G324" s="15" t="str">
        <f>IF((COUNT(C316:C323)&lt;&gt;COUNT(F316:F323)),"Neužpildytos visų objektų kainos", "")</f>
        <v>Neužpildytos visų objektų kainos</v>
      </c>
    </row>
    <row r="325" spans="1:9" x14ac:dyDescent="0.3">
      <c r="C325" s="26" t="s">
        <v>460</v>
      </c>
      <c r="D325" s="20"/>
      <c r="E325" s="17" t="s">
        <v>461</v>
      </c>
      <c r="F325" s="17" t="str">
        <f>IF(OR(F324="",D325=""),"", ROUND(PRODUCT(D325,F324)/100,2))</f>
        <v/>
      </c>
      <c r="G325" s="15" t="str">
        <f>IF(D325="", "Nurodykite taikomą PVM dydį", "")</f>
        <v>Nurodykite taikomą PVM dydį</v>
      </c>
    </row>
    <row r="326" spans="1:9" x14ac:dyDescent="0.3">
      <c r="E326" s="17" t="s">
        <v>462</v>
      </c>
      <c r="F326" s="17">
        <f>IF(ISBLANK(F325), "", ROUND(SUM(F324:F325),2))</f>
        <v>0</v>
      </c>
    </row>
  </sheetData>
  <sheetProtection algorithmName="SHA-512" hashValue="P0EUo9egLWTSa3or+G9JXVRbBhwuq76NeHAPI4waQcuwwQmNNj0do7tW77FCMBzg1B1tYkKMS1TJYzIzoFynUQ==" saltValue="GqYDNWzLzITixUPv4brvNQ==" spinCount="100000" sheet="1"/>
  <mergeCells count="29">
    <mergeCell ref="A27:F27"/>
    <mergeCell ref="A26:F26"/>
    <mergeCell ref="C19:F19"/>
    <mergeCell ref="A13:B13"/>
    <mergeCell ref="A25:F25"/>
    <mergeCell ref="C13:F13"/>
    <mergeCell ref="C18:F18"/>
    <mergeCell ref="A16:B16"/>
    <mergeCell ref="A23:F23"/>
    <mergeCell ref="C15:F15"/>
    <mergeCell ref="A18:B18"/>
    <mergeCell ref="C17:F17"/>
    <mergeCell ref="A15:B15"/>
    <mergeCell ref="A30:G30"/>
    <mergeCell ref="A31:G31"/>
    <mergeCell ref="A29:F29"/>
    <mergeCell ref="C14:F14"/>
    <mergeCell ref="A12:B12"/>
    <mergeCell ref="A21:B21"/>
    <mergeCell ref="A28:F28"/>
    <mergeCell ref="C20:F20"/>
    <mergeCell ref="C16:F16"/>
    <mergeCell ref="A14:B14"/>
    <mergeCell ref="A17:B17"/>
    <mergeCell ref="A24:F24"/>
    <mergeCell ref="A20:B20"/>
    <mergeCell ref="A19:B19"/>
    <mergeCell ref="C12:F12"/>
    <mergeCell ref="C21:F21"/>
  </mergeCells>
  <phoneticPr fontId="5" type="noConversion"/>
  <pageMargins left="0.51181102362204722" right="0.51181102362204722" top="0.9448818897637796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00"/>
  <sheetViews>
    <sheetView tabSelected="1" topLeftCell="A28" workbookViewId="0">
      <selection activeCell="A44" sqref="A44"/>
    </sheetView>
  </sheetViews>
  <sheetFormatPr defaultColWidth="10.8984375" defaultRowHeight="14.4" x14ac:dyDescent="0.3"/>
  <cols>
    <col min="1" max="1" width="13.8984375" style="1" customWidth="1"/>
    <col min="2" max="2" width="10.8984375" style="1" customWidth="1"/>
    <col min="3" max="16384" width="10.8984375" style="1"/>
  </cols>
  <sheetData>
    <row r="2" spans="1:11" x14ac:dyDescent="0.3">
      <c r="A2" s="47" t="s">
        <v>483</v>
      </c>
      <c r="B2" s="46"/>
      <c r="C2" s="46"/>
      <c r="D2" s="46"/>
      <c r="E2" s="46"/>
      <c r="F2" s="46"/>
      <c r="G2" s="46"/>
      <c r="H2" s="46"/>
      <c r="I2" s="46"/>
      <c r="J2" s="46"/>
      <c r="K2" s="46"/>
    </row>
    <row r="3" spans="1:11" x14ac:dyDescent="0.3">
      <c r="A3" s="46"/>
      <c r="B3" s="46"/>
      <c r="C3" s="46"/>
      <c r="D3" s="46"/>
      <c r="E3" s="46"/>
      <c r="F3" s="46"/>
      <c r="G3" s="46"/>
      <c r="H3" s="46"/>
      <c r="I3" s="46"/>
      <c r="J3" s="46"/>
      <c r="K3" s="46"/>
    </row>
    <row r="4" spans="1:11" ht="15.9" customHeight="1" thickBot="1" x14ac:dyDescent="0.35">
      <c r="A4" s="7"/>
      <c r="B4" s="7"/>
      <c r="C4" s="7"/>
      <c r="D4" s="7"/>
      <c r="E4" s="7"/>
      <c r="F4" s="7"/>
      <c r="G4" s="7"/>
      <c r="H4" s="7"/>
      <c r="I4" s="7"/>
      <c r="J4" s="7"/>
    </row>
    <row r="5" spans="1:11" ht="48" customHeight="1" x14ac:dyDescent="0.3">
      <c r="A5" s="75" t="s">
        <v>484</v>
      </c>
      <c r="B5" s="59"/>
      <c r="C5" s="57" t="s">
        <v>485</v>
      </c>
      <c r="D5" s="58"/>
      <c r="E5" s="59"/>
      <c r="F5" s="57" t="s">
        <v>486</v>
      </c>
      <c r="G5" s="58"/>
      <c r="H5" s="59"/>
      <c r="I5" s="57" t="s">
        <v>487</v>
      </c>
      <c r="J5" s="59"/>
      <c r="K5" s="9" t="s">
        <v>488</v>
      </c>
    </row>
    <row r="6" spans="1:11" ht="48.9" customHeight="1" x14ac:dyDescent="0.3">
      <c r="A6" s="51"/>
      <c r="B6" s="50"/>
      <c r="C6" s="52"/>
      <c r="D6" s="49"/>
      <c r="E6" s="50"/>
      <c r="F6" s="52"/>
      <c r="G6" s="49"/>
      <c r="H6" s="50"/>
      <c r="I6" s="52"/>
      <c r="J6" s="50"/>
      <c r="K6" s="21"/>
    </row>
    <row r="7" spans="1:11" ht="48.9" customHeight="1" x14ac:dyDescent="0.3">
      <c r="A7" s="51"/>
      <c r="B7" s="50"/>
      <c r="C7" s="52"/>
      <c r="D7" s="49"/>
      <c r="E7" s="50"/>
      <c r="F7" s="52"/>
      <c r="G7" s="49"/>
      <c r="H7" s="50"/>
      <c r="I7" s="52"/>
      <c r="J7" s="50"/>
      <c r="K7" s="21"/>
    </row>
    <row r="8" spans="1:11" ht="48.9" customHeight="1" x14ac:dyDescent="0.3">
      <c r="A8" s="51"/>
      <c r="B8" s="50"/>
      <c r="C8" s="52"/>
      <c r="D8" s="49"/>
      <c r="E8" s="50"/>
      <c r="F8" s="52"/>
      <c r="G8" s="49"/>
      <c r="H8" s="50"/>
      <c r="I8" s="52"/>
      <c r="J8" s="50"/>
      <c r="K8" s="21"/>
    </row>
    <row r="9" spans="1:11" ht="48.9" customHeight="1" x14ac:dyDescent="0.3">
      <c r="A9" s="51"/>
      <c r="B9" s="50"/>
      <c r="C9" s="52"/>
      <c r="D9" s="49"/>
      <c r="E9" s="50"/>
      <c r="F9" s="52"/>
      <c r="G9" s="49"/>
      <c r="H9" s="50"/>
      <c r="I9" s="52"/>
      <c r="J9" s="50"/>
      <c r="K9" s="21"/>
    </row>
    <row r="10" spans="1:11" ht="48.9" customHeight="1" x14ac:dyDescent="0.3">
      <c r="A10" s="51"/>
      <c r="B10" s="50"/>
      <c r="C10" s="52"/>
      <c r="D10" s="49"/>
      <c r="E10" s="50"/>
      <c r="F10" s="52"/>
      <c r="G10" s="49"/>
      <c r="H10" s="50"/>
      <c r="I10" s="52"/>
      <c r="J10" s="50"/>
      <c r="K10" s="21"/>
    </row>
    <row r="11" spans="1:11" ht="48.9" customHeight="1" x14ac:dyDescent="0.3">
      <c r="A11" s="51"/>
      <c r="B11" s="50"/>
      <c r="C11" s="52"/>
      <c r="D11" s="49"/>
      <c r="E11" s="50"/>
      <c r="F11" s="52"/>
      <c r="G11" s="49"/>
      <c r="H11" s="50"/>
      <c r="I11" s="52"/>
      <c r="J11" s="50"/>
      <c r="K11" s="21"/>
    </row>
    <row r="12" spans="1:11" ht="48.9" customHeight="1" x14ac:dyDescent="0.3">
      <c r="A12" s="51"/>
      <c r="B12" s="50"/>
      <c r="C12" s="52"/>
      <c r="D12" s="49"/>
      <c r="E12" s="50"/>
      <c r="F12" s="52"/>
      <c r="G12" s="49"/>
      <c r="H12" s="50"/>
      <c r="I12" s="52"/>
      <c r="J12" s="50"/>
      <c r="K12" s="21"/>
    </row>
    <row r="13" spans="1:11" ht="48.9" customHeight="1" x14ac:dyDescent="0.3">
      <c r="A13" s="51"/>
      <c r="B13" s="50"/>
      <c r="C13" s="52"/>
      <c r="D13" s="49"/>
      <c r="E13" s="50"/>
      <c r="F13" s="52"/>
      <c r="G13" s="49"/>
      <c r="H13" s="50"/>
      <c r="I13" s="52"/>
      <c r="J13" s="50"/>
      <c r="K13" s="21"/>
    </row>
    <row r="14" spans="1:11" ht="48.9" customHeight="1" x14ac:dyDescent="0.3">
      <c r="A14" s="51"/>
      <c r="B14" s="50"/>
      <c r="C14" s="52"/>
      <c r="D14" s="49"/>
      <c r="E14" s="50"/>
      <c r="F14" s="52"/>
      <c r="G14" s="49"/>
      <c r="H14" s="50"/>
      <c r="I14" s="52"/>
      <c r="J14" s="50"/>
      <c r="K14" s="21"/>
    </row>
    <row r="15" spans="1:11" ht="48" customHeight="1" thickBot="1" x14ac:dyDescent="0.35">
      <c r="A15" s="77"/>
      <c r="B15" s="65"/>
      <c r="C15" s="70"/>
      <c r="D15" s="64"/>
      <c r="E15" s="65"/>
      <c r="F15" s="70"/>
      <c r="G15" s="64"/>
      <c r="H15" s="65"/>
      <c r="I15" s="70"/>
      <c r="J15" s="65"/>
      <c r="K15" s="22"/>
    </row>
    <row r="16" spans="1:11" ht="18.899999999999999" customHeight="1" x14ac:dyDescent="0.3">
      <c r="A16" s="10"/>
      <c r="B16" s="10"/>
      <c r="C16" s="10"/>
      <c r="D16" s="10"/>
      <c r="E16" s="10"/>
      <c r="F16" s="10"/>
      <c r="G16" s="10"/>
      <c r="H16" s="10"/>
      <c r="I16" s="10"/>
      <c r="J16" s="10"/>
      <c r="K16" s="11"/>
    </row>
    <row r="17" spans="1:11" ht="48.9" customHeight="1" x14ac:dyDescent="0.3">
      <c r="A17" s="74" t="s">
        <v>489</v>
      </c>
      <c r="B17" s="46"/>
      <c r="C17" s="46"/>
      <c r="D17" s="46"/>
      <c r="E17" s="46"/>
      <c r="F17" s="46"/>
      <c r="G17" s="46"/>
      <c r="H17" s="46"/>
      <c r="I17" s="46"/>
      <c r="J17" s="46"/>
      <c r="K17" s="46"/>
    </row>
    <row r="18" spans="1:11" ht="15.9" customHeight="1" thickBot="1" x14ac:dyDescent="0.35">
      <c r="A18" s="10"/>
      <c r="B18" s="10"/>
      <c r="C18" s="10"/>
      <c r="D18" s="10"/>
      <c r="E18" s="10"/>
      <c r="F18" s="10"/>
      <c r="G18" s="10"/>
      <c r="H18" s="10"/>
      <c r="I18" s="10"/>
      <c r="J18" s="10"/>
      <c r="K18" s="11"/>
    </row>
    <row r="19" spans="1:11" ht="48.9" customHeight="1" x14ac:dyDescent="0.3">
      <c r="A19" s="75" t="s">
        <v>30</v>
      </c>
      <c r="B19" s="59"/>
      <c r="C19" s="57" t="s">
        <v>485</v>
      </c>
      <c r="D19" s="58"/>
      <c r="E19" s="59"/>
      <c r="F19" s="57" t="s">
        <v>490</v>
      </c>
      <c r="G19" s="58"/>
      <c r="H19" s="59"/>
      <c r="I19" s="76" t="s">
        <v>487</v>
      </c>
      <c r="J19" s="73"/>
      <c r="K19" s="11"/>
    </row>
    <row r="20" spans="1:11" ht="48.9" customHeight="1" x14ac:dyDescent="0.3">
      <c r="A20" s="51"/>
      <c r="B20" s="50"/>
      <c r="C20" s="52"/>
      <c r="D20" s="49"/>
      <c r="E20" s="50"/>
      <c r="F20" s="52"/>
      <c r="G20" s="49"/>
      <c r="H20" s="50"/>
      <c r="I20" s="56"/>
      <c r="J20" s="55"/>
      <c r="K20" s="11"/>
    </row>
    <row r="21" spans="1:11" ht="48.9" customHeight="1" x14ac:dyDescent="0.3">
      <c r="A21" s="51"/>
      <c r="B21" s="50"/>
      <c r="C21" s="52"/>
      <c r="D21" s="49"/>
      <c r="E21" s="50"/>
      <c r="F21" s="52"/>
      <c r="G21" s="49"/>
      <c r="H21" s="50"/>
      <c r="I21" s="56"/>
      <c r="J21" s="55"/>
      <c r="K21" s="11"/>
    </row>
    <row r="22" spans="1:11" ht="48.9" customHeight="1" x14ac:dyDescent="0.3">
      <c r="A22" s="51"/>
      <c r="B22" s="50"/>
      <c r="C22" s="52"/>
      <c r="D22" s="49"/>
      <c r="E22" s="50"/>
      <c r="F22" s="52"/>
      <c r="G22" s="49"/>
      <c r="H22" s="50"/>
      <c r="I22" s="56"/>
      <c r="J22" s="55"/>
      <c r="K22" s="11"/>
    </row>
    <row r="23" spans="1:11" ht="48.9" customHeight="1" x14ac:dyDescent="0.3">
      <c r="A23" s="51"/>
      <c r="B23" s="50"/>
      <c r="C23" s="52"/>
      <c r="D23" s="49"/>
      <c r="E23" s="50"/>
      <c r="F23" s="52"/>
      <c r="G23" s="49"/>
      <c r="H23" s="50"/>
      <c r="I23" s="56"/>
      <c r="J23" s="55"/>
      <c r="K23" s="11"/>
    </row>
    <row r="24" spans="1:11" ht="48.9" customHeight="1" x14ac:dyDescent="0.3">
      <c r="A24" s="51"/>
      <c r="B24" s="50"/>
      <c r="C24" s="52"/>
      <c r="D24" s="49"/>
      <c r="E24" s="50"/>
      <c r="F24" s="52"/>
      <c r="G24" s="49"/>
      <c r="H24" s="50"/>
      <c r="I24" s="56"/>
      <c r="J24" s="55"/>
      <c r="K24" s="11"/>
    </row>
    <row r="25" spans="1:11" ht="48.9" customHeight="1" x14ac:dyDescent="0.3">
      <c r="A25" s="51"/>
      <c r="B25" s="50"/>
      <c r="C25" s="52"/>
      <c r="D25" s="49"/>
      <c r="E25" s="50"/>
      <c r="F25" s="52"/>
      <c r="G25" s="49"/>
      <c r="H25" s="50"/>
      <c r="I25" s="56"/>
      <c r="J25" s="55"/>
      <c r="K25" s="11"/>
    </row>
    <row r="26" spans="1:11" ht="48.9" customHeight="1" x14ac:dyDescent="0.3">
      <c r="A26" s="51"/>
      <c r="B26" s="50"/>
      <c r="C26" s="52"/>
      <c r="D26" s="49"/>
      <c r="E26" s="50"/>
      <c r="F26" s="52"/>
      <c r="G26" s="49"/>
      <c r="H26" s="50"/>
      <c r="I26" s="56"/>
      <c r="J26" s="55"/>
      <c r="K26" s="11"/>
    </row>
    <row r="27" spans="1:11" ht="48.9" customHeight="1" x14ac:dyDescent="0.3">
      <c r="A27" s="51"/>
      <c r="B27" s="50"/>
      <c r="C27" s="52"/>
      <c r="D27" s="49"/>
      <c r="E27" s="50"/>
      <c r="F27" s="52"/>
      <c r="G27" s="49"/>
      <c r="H27" s="50"/>
      <c r="I27" s="56"/>
      <c r="J27" s="55"/>
      <c r="K27" s="11"/>
    </row>
    <row r="28" spans="1:11" ht="48.9" customHeight="1" x14ac:dyDescent="0.3">
      <c r="A28" s="51"/>
      <c r="B28" s="50"/>
      <c r="C28" s="52"/>
      <c r="D28" s="49"/>
      <c r="E28" s="50"/>
      <c r="F28" s="52"/>
      <c r="G28" s="49"/>
      <c r="H28" s="50"/>
      <c r="I28" s="56"/>
      <c r="J28" s="55"/>
      <c r="K28" s="11"/>
    </row>
    <row r="29" spans="1:11" ht="48.9" customHeight="1" x14ac:dyDescent="0.3">
      <c r="A29" s="51"/>
      <c r="B29" s="50"/>
      <c r="C29" s="52"/>
      <c r="D29" s="49"/>
      <c r="E29" s="50"/>
      <c r="F29" s="52"/>
      <c r="G29" s="49"/>
      <c r="H29" s="50"/>
      <c r="I29" s="56"/>
      <c r="J29" s="55"/>
      <c r="K29" s="11"/>
    </row>
    <row r="31" spans="1:11" ht="33" customHeight="1" x14ac:dyDescent="0.3">
      <c r="A31" s="62"/>
      <c r="B31" s="46"/>
      <c r="C31" s="46"/>
      <c r="D31" s="46"/>
      <c r="E31" s="46"/>
      <c r="F31" s="46"/>
      <c r="G31" s="46"/>
      <c r="H31" s="46"/>
      <c r="I31" s="46"/>
      <c r="J31" s="46"/>
    </row>
    <row r="33" spans="1:10" ht="15.9" customHeight="1" x14ac:dyDescent="0.3">
      <c r="A33" s="61" t="s">
        <v>491</v>
      </c>
      <c r="B33" s="46"/>
      <c r="C33" s="46"/>
      <c r="D33" s="46"/>
      <c r="E33" s="46"/>
      <c r="F33" s="46"/>
      <c r="G33" s="46"/>
      <c r="H33" s="46"/>
      <c r="I33" s="46"/>
      <c r="J33" s="46"/>
    </row>
    <row r="34" spans="1:10" ht="15.9" customHeight="1" thickBot="1" x14ac:dyDescent="0.35"/>
    <row r="35" spans="1:10" ht="15.9" customHeight="1" x14ac:dyDescent="0.3">
      <c r="A35" s="8" t="s">
        <v>29</v>
      </c>
      <c r="B35" s="71" t="s">
        <v>492</v>
      </c>
      <c r="C35" s="58"/>
      <c r="D35" s="58"/>
      <c r="E35" s="58"/>
      <c r="F35" s="58"/>
      <c r="G35" s="59"/>
      <c r="H35" s="72" t="s">
        <v>493</v>
      </c>
      <c r="I35" s="58"/>
      <c r="J35" s="73"/>
    </row>
    <row r="36" spans="1:10" ht="48" customHeight="1" x14ac:dyDescent="0.3">
      <c r="A36" s="23" t="s">
        <v>494</v>
      </c>
      <c r="B36" s="53" t="s">
        <v>495</v>
      </c>
      <c r="C36" s="49"/>
      <c r="D36" s="49"/>
      <c r="E36" s="49"/>
      <c r="F36" s="49"/>
      <c r="G36" s="50"/>
      <c r="H36" s="54" t="s">
        <v>651</v>
      </c>
      <c r="I36" s="49"/>
      <c r="J36" s="55"/>
    </row>
    <row r="37" spans="1:10" ht="48" customHeight="1" x14ac:dyDescent="0.3">
      <c r="A37" s="23" t="s">
        <v>496</v>
      </c>
      <c r="B37" s="53" t="s">
        <v>497</v>
      </c>
      <c r="C37" s="49"/>
      <c r="D37" s="49"/>
      <c r="E37" s="49"/>
      <c r="F37" s="49"/>
      <c r="G37" s="50"/>
      <c r="H37" s="54" t="s">
        <v>652</v>
      </c>
      <c r="I37" s="49"/>
      <c r="J37" s="55"/>
    </row>
    <row r="38" spans="1:10" ht="48" customHeight="1" x14ac:dyDescent="0.3">
      <c r="A38" s="23" t="s">
        <v>498</v>
      </c>
      <c r="B38" s="53" t="s">
        <v>499</v>
      </c>
      <c r="C38" s="49"/>
      <c r="D38" s="49"/>
      <c r="E38" s="49"/>
      <c r="F38" s="49"/>
      <c r="G38" s="50"/>
      <c r="H38" s="54" t="s">
        <v>651</v>
      </c>
      <c r="I38" s="49"/>
      <c r="J38" s="55"/>
    </row>
    <row r="39" spans="1:10" ht="48" customHeight="1" x14ac:dyDescent="0.3">
      <c r="A39" s="23" t="s">
        <v>500</v>
      </c>
      <c r="B39" s="53" t="s">
        <v>501</v>
      </c>
      <c r="C39" s="49"/>
      <c r="D39" s="49"/>
      <c r="E39" s="49"/>
      <c r="F39" s="49"/>
      <c r="G39" s="50"/>
      <c r="H39" s="54" t="s">
        <v>652</v>
      </c>
      <c r="I39" s="49"/>
      <c r="J39" s="55"/>
    </row>
    <row r="40" spans="1:10" ht="48" customHeight="1" x14ac:dyDescent="0.3">
      <c r="A40" s="23" t="s">
        <v>502</v>
      </c>
      <c r="B40" s="53" t="s">
        <v>503</v>
      </c>
      <c r="C40" s="49"/>
      <c r="D40" s="49"/>
      <c r="E40" s="49"/>
      <c r="F40" s="49"/>
      <c r="G40" s="50"/>
      <c r="H40" s="54" t="s">
        <v>652</v>
      </c>
      <c r="I40" s="49"/>
      <c r="J40" s="55"/>
    </row>
    <row r="41" spans="1:10" ht="48" customHeight="1" x14ac:dyDescent="0.3">
      <c r="A41" s="24">
        <v>6</v>
      </c>
      <c r="B41" s="48" t="s">
        <v>653</v>
      </c>
      <c r="C41" s="49"/>
      <c r="D41" s="49"/>
      <c r="E41" s="49"/>
      <c r="F41" s="49"/>
      <c r="G41" s="50"/>
      <c r="H41" s="54" t="s">
        <v>654</v>
      </c>
      <c r="I41" s="49"/>
      <c r="J41" s="55"/>
    </row>
    <row r="42" spans="1:10" ht="48" customHeight="1" x14ac:dyDescent="0.3">
      <c r="A42" s="24">
        <v>7</v>
      </c>
      <c r="B42" s="48" t="s">
        <v>655</v>
      </c>
      <c r="C42" s="49"/>
      <c r="D42" s="49"/>
      <c r="E42" s="49"/>
      <c r="F42" s="49"/>
      <c r="G42" s="50"/>
      <c r="H42" s="54" t="s">
        <v>652</v>
      </c>
      <c r="I42" s="49"/>
      <c r="J42" s="55"/>
    </row>
    <row r="43" spans="1:10" ht="48" customHeight="1" x14ac:dyDescent="0.3">
      <c r="A43" s="24">
        <v>8</v>
      </c>
      <c r="B43" s="48" t="s">
        <v>656</v>
      </c>
      <c r="C43" s="49"/>
      <c r="D43" s="49"/>
      <c r="E43" s="49"/>
      <c r="F43" s="49"/>
      <c r="G43" s="50"/>
      <c r="H43" s="54" t="s">
        <v>652</v>
      </c>
      <c r="I43" s="49"/>
      <c r="J43" s="55"/>
    </row>
    <row r="44" spans="1:10" ht="48" customHeight="1" x14ac:dyDescent="0.3">
      <c r="A44" s="24"/>
      <c r="B44" s="48"/>
      <c r="C44" s="49"/>
      <c r="D44" s="49"/>
      <c r="E44" s="49"/>
      <c r="F44" s="49"/>
      <c r="G44" s="50"/>
      <c r="H44" s="54"/>
      <c r="I44" s="49"/>
      <c r="J44" s="55"/>
    </row>
    <row r="45" spans="1:10" ht="48" customHeight="1" x14ac:dyDescent="0.3">
      <c r="A45" s="24"/>
      <c r="B45" s="48"/>
      <c r="C45" s="49"/>
      <c r="D45" s="49"/>
      <c r="E45" s="49"/>
      <c r="F45" s="49"/>
      <c r="G45" s="50"/>
      <c r="H45" s="54"/>
      <c r="I45" s="49"/>
      <c r="J45" s="55"/>
    </row>
    <row r="46" spans="1:10" ht="48.9" customHeight="1" thickBot="1" x14ac:dyDescent="0.35">
      <c r="A46" s="25"/>
      <c r="B46" s="63"/>
      <c r="C46" s="64"/>
      <c r="D46" s="64"/>
      <c r="E46" s="64"/>
      <c r="F46" s="64"/>
      <c r="G46" s="65"/>
      <c r="H46" s="66"/>
      <c r="I46" s="67"/>
      <c r="J46" s="68"/>
    </row>
    <row r="48" spans="1:10" ht="102" customHeight="1" x14ac:dyDescent="0.3">
      <c r="A48" s="62" t="s">
        <v>504</v>
      </c>
      <c r="B48" s="46"/>
      <c r="C48" s="46"/>
      <c r="D48" s="46"/>
      <c r="E48" s="46"/>
      <c r="F48" s="46"/>
      <c r="G48" s="46"/>
      <c r="H48" s="46"/>
      <c r="I48" s="46"/>
      <c r="J48" s="46"/>
    </row>
    <row r="51" spans="1:10" x14ac:dyDescent="0.3">
      <c r="A51" s="69" t="s">
        <v>505</v>
      </c>
      <c r="B51" s="46"/>
      <c r="C51" s="46"/>
      <c r="D51" s="46"/>
      <c r="E51" s="60"/>
      <c r="F51" s="46"/>
      <c r="G51" s="46"/>
      <c r="H51" s="46"/>
      <c r="I51" s="46"/>
      <c r="J51" s="46"/>
    </row>
    <row r="53" spans="1:10" x14ac:dyDescent="0.3">
      <c r="A53" s="69" t="s">
        <v>506</v>
      </c>
      <c r="B53" s="46"/>
      <c r="C53" s="46"/>
      <c r="D53" s="46"/>
      <c r="E53" s="60"/>
      <c r="F53" s="46"/>
      <c r="G53" s="46"/>
      <c r="H53" s="46"/>
      <c r="I53" s="46"/>
      <c r="J53" s="46"/>
    </row>
    <row r="100" spans="1:1" ht="15.6" x14ac:dyDescent="0.3">
      <c r="A100" t="s">
        <v>507</v>
      </c>
    </row>
  </sheetData>
  <sheetProtection sheet="1"/>
  <mergeCells count="121">
    <mergeCell ref="F5:H5"/>
    <mergeCell ref="F8:H8"/>
    <mergeCell ref="C21:E21"/>
    <mergeCell ref="I26:J26"/>
    <mergeCell ref="F22:H22"/>
    <mergeCell ref="A7:B7"/>
    <mergeCell ref="I25:J25"/>
    <mergeCell ref="C23:E23"/>
    <mergeCell ref="F9:H9"/>
    <mergeCell ref="I6:J6"/>
    <mergeCell ref="C26:E26"/>
    <mergeCell ref="F15:H15"/>
    <mergeCell ref="I9:J9"/>
    <mergeCell ref="F24:H24"/>
    <mergeCell ref="C10:E10"/>
    <mergeCell ref="A5:B5"/>
    <mergeCell ref="F7:H7"/>
    <mergeCell ref="F12:H12"/>
    <mergeCell ref="A9:B9"/>
    <mergeCell ref="F21:H21"/>
    <mergeCell ref="E51:J51"/>
    <mergeCell ref="C20:E20"/>
    <mergeCell ref="B39:G39"/>
    <mergeCell ref="C25:E25"/>
    <mergeCell ref="I19:J19"/>
    <mergeCell ref="A15:B15"/>
    <mergeCell ref="I7:J7"/>
    <mergeCell ref="F27:H27"/>
    <mergeCell ref="A26:B26"/>
    <mergeCell ref="H42:J42"/>
    <mergeCell ref="C13:E13"/>
    <mergeCell ref="I24:J24"/>
    <mergeCell ref="B41:G41"/>
    <mergeCell ref="B35:G35"/>
    <mergeCell ref="H35:J35"/>
    <mergeCell ref="I8:J8"/>
    <mergeCell ref="F29:H29"/>
    <mergeCell ref="C15:E15"/>
    <mergeCell ref="F11:H11"/>
    <mergeCell ref="A8:B8"/>
    <mergeCell ref="C24:E24"/>
    <mergeCell ref="F25:H25"/>
    <mergeCell ref="I10:J10"/>
    <mergeCell ref="A10:B10"/>
    <mergeCell ref="C7:E7"/>
    <mergeCell ref="A27:B27"/>
    <mergeCell ref="F14:H14"/>
    <mergeCell ref="B36:G36"/>
    <mergeCell ref="A17:K17"/>
    <mergeCell ref="A22:B22"/>
    <mergeCell ref="F23:H23"/>
    <mergeCell ref="C11:E11"/>
    <mergeCell ref="F13:H13"/>
    <mergeCell ref="B40:G40"/>
    <mergeCell ref="A12:B12"/>
    <mergeCell ref="I21:J21"/>
    <mergeCell ref="A21:B21"/>
    <mergeCell ref="C28:E28"/>
    <mergeCell ref="A53:D53"/>
    <mergeCell ref="I15:J15"/>
    <mergeCell ref="A11:B11"/>
    <mergeCell ref="C22:E22"/>
    <mergeCell ref="C12:E12"/>
    <mergeCell ref="A31:J31"/>
    <mergeCell ref="A51:D51"/>
    <mergeCell ref="B45:G45"/>
    <mergeCell ref="H38:J38"/>
    <mergeCell ref="I20:J20"/>
    <mergeCell ref="H44:J44"/>
    <mergeCell ref="A19:B19"/>
    <mergeCell ref="A28:B28"/>
    <mergeCell ref="H40:J40"/>
    <mergeCell ref="I13:J13"/>
    <mergeCell ref="E53:J53"/>
    <mergeCell ref="A14:B14"/>
    <mergeCell ref="I23:J23"/>
    <mergeCell ref="A23:B23"/>
    <mergeCell ref="C6:E6"/>
    <mergeCell ref="C14:E14"/>
    <mergeCell ref="F6:H6"/>
    <mergeCell ref="B43:G43"/>
    <mergeCell ref="H39:J39"/>
    <mergeCell ref="A33:J33"/>
    <mergeCell ref="F20:H20"/>
    <mergeCell ref="A24:B24"/>
    <mergeCell ref="B42:G42"/>
    <mergeCell ref="H36:J36"/>
    <mergeCell ref="I27:J27"/>
    <mergeCell ref="A48:J48"/>
    <mergeCell ref="B46:G46"/>
    <mergeCell ref="C29:E29"/>
    <mergeCell ref="H46:J46"/>
    <mergeCell ref="I11:J11"/>
    <mergeCell ref="C9:E9"/>
    <mergeCell ref="F26:H26"/>
    <mergeCell ref="H45:J45"/>
    <mergeCell ref="B38:G38"/>
    <mergeCell ref="A2:K3"/>
    <mergeCell ref="B44:G44"/>
    <mergeCell ref="A6:B6"/>
    <mergeCell ref="F28:H28"/>
    <mergeCell ref="C27:E27"/>
    <mergeCell ref="A25:B25"/>
    <mergeCell ref="B37:G37"/>
    <mergeCell ref="H37:J37"/>
    <mergeCell ref="C8:E8"/>
    <mergeCell ref="I22:J22"/>
    <mergeCell ref="I28:J28"/>
    <mergeCell ref="I12:J12"/>
    <mergeCell ref="C19:E19"/>
    <mergeCell ref="I5:J5"/>
    <mergeCell ref="I14:J14"/>
    <mergeCell ref="H43:J43"/>
    <mergeCell ref="A20:B20"/>
    <mergeCell ref="I29:J29"/>
    <mergeCell ref="F10:H10"/>
    <mergeCell ref="A29:B29"/>
    <mergeCell ref="F19:H19"/>
    <mergeCell ref="C5:E5"/>
    <mergeCell ref="H41:J41"/>
    <mergeCell ref="A13:B13"/>
  </mergeCells>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2</vt:i4>
      </vt:variant>
    </vt:vector>
  </HeadingPairs>
  <TitlesOfParts>
    <vt:vector size="2" baseType="lpstr">
      <vt:lpstr>Pasiūlymas</vt:lpstr>
      <vt:lpstr>Subtiekėjai ir priedai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Evaldas Rocys</cp:lastModifiedBy>
  <cp:lastPrinted>2025-01-15T15:28:47Z</cp:lastPrinted>
  <dcterms:created xsi:type="dcterms:W3CDTF">2023-04-04T12:16:45Z</dcterms:created>
  <dcterms:modified xsi:type="dcterms:W3CDTF">2025-01-15T15:29:23Z</dcterms:modified>
</cp:coreProperties>
</file>