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murbaitiene\Desktop\Pridavimui 2024.12.23\"/>
    </mc:Choice>
  </mc:AlternateContent>
  <xr:revisionPtr revIDLastSave="0" documentId="13_ncr:1_{00046074-1C8C-44FC-889F-065A085C6D50}" xr6:coauthVersionLast="47" xr6:coauthVersionMax="47" xr10:uidLastSave="{00000000-0000-0000-0000-000000000000}"/>
  <bookViews>
    <workbookView xWindow="-110" yWindow="-110" windowWidth="19420" windowHeight="10300" xr2:uid="{4EA8F857-BE2C-4EE3-8607-19F7262C18C4}"/>
  </bookViews>
  <sheets>
    <sheet name="6.1.1. lentelė" sheetId="1" r:id="rId1"/>
    <sheet name="6.1.2. lentelė"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0" i="1" l="1"/>
  <c r="M50" i="1" s="1"/>
  <c r="M53" i="1" s="1"/>
  <c r="M51" i="1" s="1"/>
  <c r="K41" i="1"/>
  <c r="M41" i="1" s="1"/>
  <c r="M44" i="1" s="1"/>
  <c r="M42" i="1" s="1"/>
  <c r="K32" i="1"/>
  <c r="M32" i="1" s="1"/>
  <c r="M35" i="1" s="1"/>
  <c r="M33" i="1" s="1"/>
  <c r="K23" i="1"/>
  <c r="M23" i="1" s="1"/>
  <c r="M26" i="1" s="1"/>
  <c r="M24" i="1" s="1"/>
  <c r="K14" i="1"/>
  <c r="M14" i="1" s="1"/>
  <c r="M17" i="1" s="1"/>
  <c r="M15" i="1" s="1"/>
  <c r="K5" i="1"/>
  <c r="M5" i="1" s="1"/>
  <c r="M8" i="1" s="1"/>
  <c r="M6" i="1" s="1"/>
  <c r="M68" i="1" l="1"/>
  <c r="M71" i="1" s="1"/>
  <c r="M69" i="1" s="1"/>
  <c r="M77" i="1"/>
  <c r="M59" i="1"/>
  <c r="M62" i="1" s="1"/>
  <c r="M60" i="1" s="1"/>
  <c r="K320" i="1"/>
  <c r="M320" i="1" s="1"/>
  <c r="M323" i="1" s="1"/>
  <c r="M321" i="1" s="1"/>
  <c r="K311" i="1"/>
  <c r="M311" i="1" s="1"/>
  <c r="M314" i="1" s="1"/>
  <c r="M312" i="1" s="1"/>
  <c r="K302" i="1"/>
  <c r="M302" i="1" s="1"/>
  <c r="M305" i="1" s="1"/>
  <c r="M303" i="1" s="1"/>
  <c r="K293" i="1"/>
  <c r="M293" i="1" s="1"/>
  <c r="M296" i="1" s="1"/>
  <c r="M294" i="1" s="1"/>
  <c r="K284" i="1"/>
  <c r="M284" i="1" s="1"/>
  <c r="M287" i="1" s="1"/>
  <c r="M285" i="1" s="1"/>
  <c r="K275" i="1"/>
  <c r="M275" i="1" s="1"/>
  <c r="M278" i="1" s="1"/>
  <c r="M276" i="1" s="1"/>
  <c r="K266" i="1"/>
  <c r="M266" i="1" s="1"/>
  <c r="M269" i="1" s="1"/>
  <c r="M267" i="1" s="1"/>
  <c r="K257" i="1"/>
  <c r="M257" i="1" s="1"/>
  <c r="M260" i="1" s="1"/>
  <c r="M258" i="1" s="1"/>
  <c r="K248" i="1"/>
  <c r="K239" i="1"/>
  <c r="M239" i="1" s="1"/>
  <c r="M242" i="1" s="1"/>
  <c r="M240" i="1" s="1"/>
  <c r="K230" i="1"/>
  <c r="M230" i="1" s="1"/>
  <c r="M233" i="1" s="1"/>
  <c r="M231" i="1" s="1"/>
  <c r="K221" i="1"/>
  <c r="M221" i="1" s="1"/>
  <c r="K212" i="1"/>
  <c r="M212" i="1" s="1"/>
  <c r="M215" i="1" s="1"/>
  <c r="M213" i="1" s="1"/>
  <c r="K203" i="1"/>
  <c r="M203" i="1" s="1"/>
  <c r="M206" i="1" s="1"/>
  <c r="M204" i="1" s="1"/>
  <c r="K185" i="1"/>
  <c r="M185" i="1" s="1"/>
  <c r="M188" i="1" s="1"/>
  <c r="M186" i="1" s="1"/>
  <c r="K176" i="1"/>
  <c r="M176" i="1" s="1"/>
  <c r="M179" i="1" s="1"/>
  <c r="M177" i="1" s="1"/>
  <c r="K167" i="1"/>
  <c r="M167" i="1" s="1"/>
  <c r="M170" i="1" s="1"/>
  <c r="M168" i="1" s="1"/>
  <c r="K158" i="1"/>
  <c r="M158" i="1" s="1"/>
  <c r="M161" i="1" s="1"/>
  <c r="M159" i="1" s="1"/>
  <c r="K149" i="1"/>
  <c r="M149" i="1" s="1"/>
  <c r="M152" i="1" s="1"/>
  <c r="M150" i="1" s="1"/>
  <c r="K140" i="1"/>
  <c r="M140" i="1" s="1"/>
  <c r="M143" i="1" s="1"/>
  <c r="M141" i="1" s="1"/>
  <c r="K131" i="1"/>
  <c r="M131" i="1" s="1"/>
  <c r="M134" i="1" s="1"/>
  <c r="M132" i="1" s="1"/>
  <c r="K122" i="1"/>
  <c r="M122" i="1" s="1"/>
  <c r="M125" i="1" s="1"/>
  <c r="M123" i="1" s="1"/>
  <c r="K113" i="1"/>
  <c r="M113" i="1" s="1"/>
  <c r="M116" i="1" s="1"/>
  <c r="M114" i="1" s="1"/>
  <c r="K104" i="1"/>
  <c r="M104" i="1" s="1"/>
  <c r="M107" i="1" s="1"/>
  <c r="M105" i="1" s="1"/>
  <c r="K95" i="1"/>
  <c r="M95" i="1" s="1"/>
  <c r="M98" i="1" s="1"/>
  <c r="M96" i="1" s="1"/>
  <c r="M86" i="1"/>
  <c r="M89" i="1" s="1"/>
  <c r="M87" i="1" s="1"/>
  <c r="N11" i="2"/>
  <c r="N10" i="2"/>
  <c r="K10" i="2"/>
  <c r="N12" i="2" s="1"/>
  <c r="M248" i="1" l="1"/>
  <c r="M251" i="1" s="1"/>
  <c r="M249" i="1" s="1"/>
  <c r="M224" i="1"/>
  <c r="M222" i="1" s="1"/>
  <c r="M80" i="1"/>
  <c r="M78" i="1" s="1"/>
</calcChain>
</file>

<file path=xl/sharedStrings.xml><?xml version="1.0" encoding="utf-8"?>
<sst xmlns="http://schemas.openxmlformats.org/spreadsheetml/2006/main" count="1339" uniqueCount="99">
  <si>
    <t>Pirkimo objekto  dalies  Nr.</t>
  </si>
  <si>
    <t>SMRRT įrangos</t>
  </si>
  <si>
    <t xml:space="preserve">talpinimo vietos adresas </t>
  </si>
  <si>
    <t xml:space="preserve">su WGS koordinatėmis </t>
  </si>
  <si>
    <t>Suteikta galia kW</t>
  </si>
  <si>
    <t>TX/RX antenos sumontavimo aukštis nuo žemės paviršiaus</t>
  </si>
  <si>
    <t>m</t>
  </si>
  <si>
    <t>Objekto teritorija saugoma (taip/ne)</t>
  </si>
  <si>
    <t>Objekto teritorija aptverta (taip/ne)</t>
  </si>
  <si>
    <t>Įrangos talpinimo įkainis, 1 mėn., Eur be PVM*</t>
  </si>
  <si>
    <t xml:space="preserve">Maksimali įrangos talpinimo trukmė, mėn. </t>
  </si>
  <si>
    <t xml:space="preserve">Maksimali įrangos </t>
  </si>
  <si>
    <t>talpinimo kaina,</t>
  </si>
  <si>
    <t>Eur be PVM</t>
  </si>
  <si>
    <t xml:space="preserve">Bazinės stoties MTS įkainis </t>
  </si>
  <si>
    <t>TX/RX antenos (ų) įkainis</t>
  </si>
  <si>
    <t>RRL antenos (ų) įkainis</t>
  </si>
  <si>
    <t>GPS antenos įkainis</t>
  </si>
  <si>
    <t>Iš viso už talpinamą įrangą</t>
  </si>
  <si>
    <t>A</t>
  </si>
  <si>
    <t>B</t>
  </si>
  <si>
    <t>C</t>
  </si>
  <si>
    <t>D</t>
  </si>
  <si>
    <t>E</t>
  </si>
  <si>
    <t>F</t>
  </si>
  <si>
    <t>G</t>
  </si>
  <si>
    <t>H</t>
  </si>
  <si>
    <t>I</t>
  </si>
  <si>
    <t>J</t>
  </si>
  <si>
    <t>K=G+H+I+J</t>
  </si>
  <si>
    <t>L</t>
  </si>
  <si>
    <t>M=L×K</t>
  </si>
  <si>
    <t>Pavadinimas-1, xx.xxxxxxxx, xx.xxxxxxxx.</t>
  </si>
  <si>
    <t>M</t>
  </si>
  <si>
    <t>Įrangos integravimo kaina, perkeliant ją
į alternatyvią vietą, Eur  be PVM***</t>
  </si>
  <si>
    <t>N=L×K+M</t>
  </si>
  <si>
    <t xml:space="preserve">                                                                                                                                                                                                                                                           </t>
  </si>
  <si>
    <t xml:space="preserve">  PVM -21  %, Eur</t>
  </si>
  <si>
    <t xml:space="preserve">                                                                                                                                                                                                                                             </t>
  </si>
  <si>
    <t xml:space="preserve"> Iš viso su PVM, Eur</t>
  </si>
  <si>
    <t xml:space="preserve">                                                                                                                                                                                                                                                                                                                   PVM -21  %, Eu          </t>
  </si>
  <si>
    <t xml:space="preserve">                                                                                                                                                                                                                                                                                                            Iš viso su PVM, Eur                  </t>
  </si>
  <si>
    <t>* Kaina nurodoma ne daugiau, kaip 2 skaitmenų po kablelio tikslumu. Lentelės H, I, J stulpeliuose  nurodoma visos talpinamos įrangos paslaugų suma. Laikoma, kad  vieno vieneto įrangos talpinimo paslaugos kaina yra  kaina, kuri  gaunama atitinkamame stulpelyje nurodytą lėšų sumą padalinus iš talpinamos įrangos  kiekio. 
  ** Tiekėjas įtraukia  įrangos perkėlimo  ir projektavimo sąnaudas į  teikiamą pasiūlymą (kaina nurodoma ne daugiau, kaip 2 skaitmenų po kablelio tikslumu). Lentelės H, I, J stulpeliuose  nurodoma visos talpinamos įrangos paslaugų suma. Laikoma, kad  vieno vieneto įrangos talpinimo paslaugos kaina yra  kaina, kuri  gaunama atitinkamame stulpelyje nurodytą lėšų sumą padalinus iš talpinamos įrangos  kiekio.
***Jeigu  Tiekėjas pasiūlo alternatyvią  vietą, nurodoma integravimo paslaugos kaina. Integravimo  paslaugos į alternatyvią vietą padidina maksimalią įrangos talpinimo kainą stulpelyje H įrašytu dydžiu Eur be PVM, bet ne didesniu nei 6 300,00 Eur be PVM. Kainos nurodomos ne daugiau, kaip 2 skaitmenų po kablelio tikslumu.
Į kainą turi būti įskaičiuota PVM, kiti mokesčiai bei visos kitos išlaidos. Tiekėjas turi nurodyti kainą EUR su PVM, jei jis yra PVM mokėtojas arba EUR be PVM, jei teikėjas yra ne PVM mokėtojas. Kaina nurodoma ne daugiau kaip 2 skaitmenų po kablelio tikslumu.</t>
  </si>
  <si>
    <t>* Kaina nurodoma ne daugiau, kaip 2 skaitmenų po kablelio tikslumu. Lentelės H, I, J stulpeliuose  nurodoma visos talpinamos įrangos paslaugų suma. Laikoma, kad  vieno vieneto įrangos talpinimo paslaugos kaina yra  kaina, kuri  gaunama atitinkamame stulpelyje nurodytą lėšų sumą padalinus iš talpinamos įrangos  kiekio. 
 ** Tiekėjas įtraukia  įrangos perkėlimo  ir projektavimo sąnaudas į  teikiamą pasiūlymą (kaina nurodoma ne daugiau, kaip 2 skaitmenų po kablelio tikslumu). Lentelės H, I, J stulpeliuose  nurodoma visos talpinamos įrangos paslaugų suma. Laikoma, kad  vieno vieneto įrangos talpinimo paslaugos kaina yra  kaina, kuri  gaunama atitinkamame stulpelyje nurodytą lėšų sumą padalinus iš talpinamos įrangos  kiekio.
***Jeigu  Tiekėjas pasiūlo alternatyvią  vietą, nurodoma integravimo paslaugos kaina. Integravimo  paslaugos į alternatyvią vietą padidina maksimalią įrangos talpinimo kainą stulpelyje H įrašytu dydžiu Eur be PVM, bet ne didesniu nei 6 300,00 Eur be PVM. Kainos nurodomos ne daugiau, kaip 2 skaitmenų po kablelio tikslumu.
Į kainą turi būti įskaičiuota PVM, kiti mokesčiai bei visos kitos išlaidos. Tiekėjas turi nurodyti kainą EUR su PVM, jei jis yra PVM mokėtojas arba EUR be PVM, jei teikėjas yra ne PVM mokėtojas. Kaina nurodoma ne daugiau kaip 2 skaitmenų po kablelio tikslumu.</t>
  </si>
  <si>
    <r>
      <rPr>
        <b/>
        <u/>
        <sz val="12"/>
        <color theme="1"/>
        <rFont val="Calibri Light"/>
        <family val="2"/>
        <charset val="186"/>
      </rPr>
      <t>6.1.2. lentelė.</t>
    </r>
    <r>
      <rPr>
        <b/>
        <sz val="12"/>
        <color theme="1"/>
        <rFont val="Calibri Light"/>
        <family val="2"/>
        <charset val="186"/>
      </rPr>
      <t xml:space="preserve"> Pirkimo objektui siūloma alternatyvi vieta (</t>
    </r>
    <r>
      <rPr>
        <b/>
        <u/>
        <sz val="12"/>
        <color theme="1"/>
        <rFont val="Calibri Light"/>
        <family val="2"/>
        <charset val="186"/>
      </rPr>
      <t>Reikalingi montavimo ir integravimo darbai</t>
    </r>
    <r>
      <rPr>
        <b/>
        <sz val="12"/>
        <color theme="1"/>
        <rFont val="Calibri Light"/>
        <family val="2"/>
        <charset val="186"/>
      </rPr>
      <t xml:space="preserve">) lentelė pildoma, </t>
    </r>
    <r>
      <rPr>
        <b/>
        <sz val="12"/>
        <color rgb="FF0078D4"/>
        <rFont val="Calibri Light"/>
        <family val="2"/>
        <charset val="186"/>
      </rPr>
      <t xml:space="preserve"> </t>
    </r>
    <r>
      <rPr>
        <b/>
        <sz val="12"/>
        <color theme="1"/>
        <rFont val="Calibri Light"/>
        <family val="2"/>
        <charset val="186"/>
      </rPr>
      <t>kiekvienam objektui atskirai</t>
    </r>
  </si>
  <si>
    <t>Jonava, Jonavos r. sav. Kranto g. 10, 55.069473, 24.24948</t>
  </si>
  <si>
    <t>Bokšto g. 1, Ignalina,  55.337833, 26.175833</t>
  </si>
  <si>
    <t>Melioratorių g. 18, Molėtai, 55.221667, 25.411111</t>
  </si>
  <si>
    <t>Gedanonių k., Prienų r., 54.625917, 24.466972</t>
  </si>
  <si>
    <t>Antakalnio I k., Ukmergė, 55.506583, 25.577861</t>
  </si>
  <si>
    <t>Naujasodžio k., Utenos sen., Utenos r., 55.506583, 25.577861</t>
  </si>
  <si>
    <t>Taikos g. 1, Visaginas, 55.611, 26.431333</t>
  </si>
  <si>
    <t>Aukštakalnio g. 7, Alytus, 54.396897, 24.005964</t>
  </si>
  <si>
    <t>Gardino g. 91, Druskininkai, 53.996833, 23.991278</t>
  </si>
  <si>
    <t>Smalninkų k., Kalvarijų sen., 54.396333, 23.225056</t>
  </si>
  <si>
    <t>Marių g. 7, Mariampolė, 54.529144, 23.353083</t>
  </si>
  <si>
    <t>Vilniaus g. 1, Raseiniai, 55.366056, 23.137194</t>
  </si>
  <si>
    <t>Pramonės g. 7D, Varėna, 54.216033, 24.591792</t>
  </si>
  <si>
    <t>Respublikos al. 28, N. Akmenė, 56.318194, 22.871472</t>
  </si>
  <si>
    <t>Rinkuškių k., Biržų r., 56.21725, 24.727556</t>
  </si>
  <si>
    <t>Radiklių k., Joniškio r., 56.212056, 23.575889</t>
  </si>
  <si>
    <t>Gedraičių g. 5, Jurbarkas, 55.086778, 22.768917</t>
  </si>
  <si>
    <t>Žemaitijos g. 36, Mažeikiai, 56.302639, 22.338778</t>
  </si>
  <si>
    <t>Taikos g. 34, Nida, 55.305111, 20.999389</t>
  </si>
  <si>
    <t>Truikių k., Plungės r., 55.940306, 21.874111</t>
  </si>
  <si>
    <t>Panevėžio g. 7D, Rokiškis, 55.942472, 25.586583</t>
  </si>
  <si>
    <t>Švėkšna, Šilutės r., 55.528667, 21.618028</t>
  </si>
  <si>
    <t>Vytauto g. 20, Skuodas, 56.261444, 21.529361</t>
  </si>
  <si>
    <t>Plunksnų k., Šilalės r., 55.575667, 22.342694</t>
  </si>
  <si>
    <t>Vytauto g. 16, Tauragė, 55.248111, 22.295333</t>
  </si>
  <si>
    <t>Plungės g. 78A, Telšiai, 55.979417, 22.205778</t>
  </si>
  <si>
    <t>Vaižganto g. 13, Kaunas,  54.894164, 23.935242</t>
  </si>
  <si>
    <t>Viešintos, Televizijos g. 16, 55.692108, 24.981297</t>
  </si>
  <si>
    <t>Bačkininkai, Svirkų sen., Švenčionių r. sav., 55.167487, 26.357067</t>
  </si>
  <si>
    <t>Kooperacijos g. 1a, Kelmė, 55.627019, 22.921346</t>
  </si>
  <si>
    <t>Tiekėjų g. 41, Kretinga, 55.870999, 21.21958</t>
  </si>
  <si>
    <t>Krantinės g., Kupiškis, 55.83652, 24.984663</t>
  </si>
  <si>
    <t>Pergalės g. 4, Juodupė, Rokiškio r., 56.088035, 25.603402</t>
  </si>
  <si>
    <t>Elektrėnai, Elektrėnų m. sav. Elektrinės g. 11, 54.783536, 24.655916</t>
  </si>
  <si>
    <t>Taip</t>
  </si>
  <si>
    <t>Taip*</t>
  </si>
  <si>
    <t>Ne</t>
  </si>
  <si>
    <t>* Užlipimas į bokštą saugomas elektroninėmis priemonėmis, o prieigos stebimos vaizo kameromis.</t>
  </si>
  <si>
    <t>Taikos g. 33A, Šeduva, 55.761417, 23.757444</t>
  </si>
  <si>
    <t>-</t>
  </si>
  <si>
    <t>TX/RX antenos (ų) įkainis 2 vnt</t>
  </si>
  <si>
    <t>GPS antenos įkainis 1 vnt</t>
  </si>
  <si>
    <t>RRL antenos (ų) įkainis 2 vnt</t>
  </si>
  <si>
    <t>Bazinės stoties MTS įkainis 2</t>
  </si>
  <si>
    <t>TX/RX antenos (ų) įkainis 2</t>
  </si>
  <si>
    <t>RRL antenos (ų) įkainis 1</t>
  </si>
  <si>
    <t>RRL antenos (ų) įkainis 1 vnt</t>
  </si>
  <si>
    <t>GPS antenos įkainis 1vnt</t>
  </si>
  <si>
    <t>GPS antenos įkainis 2 vnt</t>
  </si>
  <si>
    <t>TX/RX antenos (ų) įkainis 3 vnt</t>
  </si>
  <si>
    <t>RRL antenos (ų) įkainis 3 vnt</t>
  </si>
  <si>
    <t>RRL antenos (ų) įkainis 4 vnt</t>
  </si>
  <si>
    <t xml:space="preserve">TX/RX antenos (ų) įkainis 2vnt </t>
  </si>
  <si>
    <t>RRL antenos (ų) įkainis 5 vnt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</si>
</sst>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charset val="186"/>
      <scheme val="minor"/>
    </font>
    <font>
      <sz val="11"/>
      <color theme="1"/>
      <name val="Cambria"/>
      <family val="1"/>
      <charset val="186"/>
    </font>
    <font>
      <sz val="9"/>
      <color rgb="FF000000"/>
      <name val="Calibri Light"/>
      <family val="2"/>
      <charset val="186"/>
    </font>
    <font>
      <sz val="9"/>
      <color theme="1"/>
      <name val="Calibri Light"/>
      <family val="2"/>
      <charset val="186"/>
    </font>
    <font>
      <sz val="10"/>
      <color rgb="FF000000"/>
      <name val="Calibri Light"/>
      <family val="2"/>
      <charset val="186"/>
    </font>
    <font>
      <sz val="10"/>
      <color theme="1"/>
      <name val="Calibri Light"/>
      <family val="2"/>
      <charset val="186"/>
    </font>
    <font>
      <sz val="12"/>
      <color rgb="FF000000"/>
      <name val="Calibri Light"/>
      <family val="2"/>
      <charset val="186"/>
    </font>
    <font>
      <sz val="10"/>
      <color theme="1"/>
      <name val="Cambria"/>
      <family val="1"/>
      <charset val="186"/>
    </font>
    <font>
      <b/>
      <sz val="11"/>
      <color theme="1"/>
      <name val="Calibri Light"/>
      <family val="2"/>
      <charset val="186"/>
    </font>
    <font>
      <b/>
      <sz val="9"/>
      <color rgb="FF000000"/>
      <name val="Calibri Light"/>
      <family val="2"/>
      <charset val="186"/>
    </font>
    <font>
      <b/>
      <sz val="12"/>
      <color theme="1"/>
      <name val="Calibri Light"/>
      <family val="2"/>
      <charset val="186"/>
    </font>
    <font>
      <b/>
      <sz val="12"/>
      <color rgb="FF0078D4"/>
      <name val="Calibri Light"/>
      <family val="2"/>
      <charset val="186"/>
    </font>
    <font>
      <sz val="12"/>
      <color theme="1"/>
      <name val="Aptos Narrow"/>
      <family val="2"/>
      <charset val="186"/>
      <scheme val="minor"/>
    </font>
    <font>
      <b/>
      <u/>
      <sz val="12"/>
      <color theme="1"/>
      <name val="Calibri Light"/>
      <family val="2"/>
      <charset val="186"/>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69">
    <xf numFmtId="0" fontId="0" fillId="0" borderId="0" xfId="0"/>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xf>
    <xf numFmtId="0" fontId="5" fillId="0" borderId="4"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1" fillId="0" borderId="9" xfId="0" applyFont="1" applyBorder="1" applyAlignment="1">
      <alignment vertical="center" wrapText="1"/>
    </xf>
    <xf numFmtId="0" fontId="7" fillId="0" borderId="3" xfId="0" applyFont="1" applyBorder="1" applyAlignment="1">
      <alignment horizontal="left" vertical="center" wrapText="1"/>
    </xf>
    <xf numFmtId="0" fontId="7" fillId="0" borderId="4" xfId="0" applyFont="1" applyBorder="1" applyAlignment="1">
      <alignment horizontal="right"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xf>
    <xf numFmtId="0" fontId="1" fillId="0" borderId="13" xfId="0" applyFont="1" applyBorder="1" applyAlignment="1">
      <alignment vertical="center" wrapText="1"/>
    </xf>
    <xf numFmtId="0" fontId="5" fillId="0" borderId="14" xfId="0" applyFont="1" applyBorder="1" applyAlignment="1">
      <alignment horizontal="justify" vertical="center" wrapText="1"/>
    </xf>
    <xf numFmtId="0" fontId="6" fillId="0" borderId="13" xfId="0" applyFont="1" applyBorder="1" applyAlignment="1">
      <alignment horizontal="justify" vertical="center" wrapText="1"/>
    </xf>
    <xf numFmtId="0" fontId="6" fillId="0" borderId="13" xfId="0" applyFont="1" applyBorder="1" applyAlignment="1">
      <alignment horizontal="center" vertical="center" wrapText="1"/>
    </xf>
    <xf numFmtId="0" fontId="4" fillId="0" borderId="13" xfId="0" applyFont="1" applyBorder="1" applyAlignment="1">
      <alignment horizontal="center" vertical="center"/>
    </xf>
    <xf numFmtId="0" fontId="10" fillId="0" borderId="0" xfId="0" applyFont="1"/>
    <xf numFmtId="0" fontId="12" fillId="0" borderId="0" xfId="0" applyFont="1"/>
    <xf numFmtId="4" fontId="6" fillId="0" borderId="1" xfId="0" applyNumberFormat="1" applyFont="1" applyBorder="1" applyAlignment="1">
      <alignment horizontal="center" vertical="center"/>
    </xf>
    <xf numFmtId="4" fontId="8" fillId="0" borderId="9" xfId="0" applyNumberFormat="1" applyFont="1" applyBorder="1" applyAlignment="1">
      <alignment horizontal="center" vertical="center"/>
    </xf>
    <xf numFmtId="4" fontId="6" fillId="0" borderId="10" xfId="0" applyNumberFormat="1" applyFont="1" applyBorder="1" applyAlignment="1">
      <alignment horizontal="center" vertical="center" wrapText="1"/>
    </xf>
    <xf numFmtId="4" fontId="6" fillId="0" borderId="13" xfId="0" applyNumberFormat="1" applyFont="1" applyBorder="1" applyAlignment="1">
      <alignment horizontal="center" vertical="center" wrapText="1"/>
    </xf>
    <xf numFmtId="4" fontId="4" fillId="0" borderId="1" xfId="0" applyNumberFormat="1" applyFont="1" applyBorder="1" applyAlignment="1">
      <alignment horizontal="center" vertical="center"/>
    </xf>
    <xf numFmtId="4" fontId="6" fillId="0" borderId="1" xfId="0" applyNumberFormat="1" applyFont="1" applyBorder="1" applyAlignment="1">
      <alignment horizontal="center" vertical="center" wrapText="1"/>
    </xf>
    <xf numFmtId="0" fontId="6" fillId="0" borderId="0" xfId="0" applyFont="1" applyAlignment="1">
      <alignment horizontal="right" vertical="center" wrapText="1"/>
    </xf>
    <xf numFmtId="0" fontId="7" fillId="0" borderId="0" xfId="0" applyFont="1" applyAlignment="1">
      <alignment horizontal="justify" vertical="center" wrapText="1"/>
    </xf>
    <xf numFmtId="4" fontId="6" fillId="0" borderId="0" xfId="0" applyNumberFormat="1" applyFont="1" applyAlignment="1">
      <alignment horizontal="center" vertical="center" wrapText="1"/>
    </xf>
    <xf numFmtId="0" fontId="4" fillId="0" borderId="8" xfId="0" applyFont="1" applyBorder="1" applyAlignment="1">
      <alignment vertical="center" wrapText="1"/>
    </xf>
    <xf numFmtId="4" fontId="6" fillId="0" borderId="0" xfId="0" applyNumberFormat="1" applyFont="1" applyAlignment="1">
      <alignment horizontal="center" vertical="center"/>
    </xf>
    <xf numFmtId="0" fontId="9" fillId="0" borderId="1"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10"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6" fillId="0" borderId="0" xfId="0" applyFont="1" applyAlignment="1">
      <alignment horizontal="right" vertical="center" wrapText="1"/>
    </xf>
    <xf numFmtId="0" fontId="7" fillId="0" borderId="6" xfId="0" applyFont="1" applyBorder="1" applyAlignment="1">
      <alignment horizontal="justify" vertical="center" wrapText="1"/>
    </xf>
    <xf numFmtId="0" fontId="7" fillId="0" borderId="3" xfId="0" applyFont="1" applyBorder="1" applyAlignment="1">
      <alignment horizontal="justify" vertical="center" wrapText="1"/>
    </xf>
    <xf numFmtId="4" fontId="8" fillId="0" borderId="1" xfId="0" applyNumberFormat="1" applyFont="1" applyBorder="1" applyAlignment="1">
      <alignment horizontal="center" vertical="center"/>
    </xf>
    <xf numFmtId="4" fontId="8" fillId="0" borderId="10" xfId="0" applyNumberFormat="1" applyFont="1" applyBorder="1" applyAlignment="1">
      <alignment horizontal="center" vertical="center"/>
    </xf>
    <xf numFmtId="0" fontId="7" fillId="0" borderId="0" xfId="0" applyFont="1" applyAlignment="1">
      <alignment horizontal="justify" vertical="center" wrapText="1"/>
    </xf>
    <xf numFmtId="0" fontId="7" fillId="0" borderId="4" xfId="0" applyFont="1" applyBorder="1" applyAlignment="1">
      <alignment horizontal="justify" vertical="center" wrapText="1"/>
    </xf>
    <xf numFmtId="0" fontId="0" fillId="0" borderId="0" xfId="0" applyAlignment="1">
      <alignment horizontal="left" wrapText="1"/>
    </xf>
    <xf numFmtId="0" fontId="0" fillId="0" borderId="0" xfId="0" applyAlignment="1">
      <alignment horizontal="left"/>
    </xf>
    <xf numFmtId="0" fontId="2" fillId="0" borderId="2" xfId="0" applyFont="1" applyBorder="1" applyAlignment="1">
      <alignment horizontal="center" vertical="center"/>
    </xf>
    <xf numFmtId="0" fontId="2" fillId="0" borderId="10" xfId="0" applyFont="1" applyBorder="1" applyAlignment="1">
      <alignment horizontal="center" vertical="center"/>
    </xf>
    <xf numFmtId="0" fontId="0" fillId="0" borderId="0" xfId="0" applyAlignment="1">
      <alignment wrapText="1"/>
    </xf>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834D1-8CF7-4A9D-9875-4CE336B25454}">
  <dimension ref="A1:M336"/>
  <sheetViews>
    <sheetView tabSelected="1" topLeftCell="A292" zoomScale="70" zoomScaleNormal="70" workbookViewId="0">
      <selection activeCell="D325" sqref="D325"/>
    </sheetView>
  </sheetViews>
  <sheetFormatPr defaultRowHeight="14.5" x14ac:dyDescent="0.35"/>
  <cols>
    <col min="1" max="1" width="11.54296875" customWidth="1"/>
    <col min="2" max="2" width="29.7265625" customWidth="1"/>
    <col min="3" max="3" width="12.26953125" customWidth="1"/>
    <col min="4" max="4" width="15" customWidth="1"/>
    <col min="5" max="5" width="12.7265625" customWidth="1"/>
    <col min="6" max="6" width="15.54296875" customWidth="1"/>
    <col min="7" max="10" width="9.1796875" customWidth="1"/>
    <col min="11" max="11" width="16.26953125" customWidth="1"/>
    <col min="12" max="12" width="20" customWidth="1"/>
    <col min="13" max="13" width="19.453125" customWidth="1"/>
  </cols>
  <sheetData>
    <row r="1" spans="1:13" ht="36" x14ac:dyDescent="0.35">
      <c r="A1" s="41" t="s">
        <v>0</v>
      </c>
      <c r="B1" s="1" t="s">
        <v>1</v>
      </c>
      <c r="C1" s="44" t="s">
        <v>4</v>
      </c>
      <c r="D1" s="1" t="s">
        <v>5</v>
      </c>
      <c r="E1" s="44" t="s">
        <v>7</v>
      </c>
      <c r="F1" s="44" t="s">
        <v>8</v>
      </c>
      <c r="G1" s="47" t="s">
        <v>9</v>
      </c>
      <c r="H1" s="48"/>
      <c r="I1" s="48"/>
      <c r="J1" s="48"/>
      <c r="K1" s="49"/>
      <c r="L1" s="53" t="s">
        <v>10</v>
      </c>
      <c r="M1" s="4" t="s">
        <v>11</v>
      </c>
    </row>
    <row r="2" spans="1:13" ht="15" thickBot="1" x14ac:dyDescent="0.4">
      <c r="A2" s="42"/>
      <c r="B2" s="2" t="s">
        <v>2</v>
      </c>
      <c r="C2" s="45"/>
      <c r="D2" s="2" t="s">
        <v>6</v>
      </c>
      <c r="E2" s="45"/>
      <c r="F2" s="45"/>
      <c r="G2" s="50"/>
      <c r="H2" s="51"/>
      <c r="I2" s="51"/>
      <c r="J2" s="51"/>
      <c r="K2" s="52"/>
      <c r="L2" s="54"/>
      <c r="M2" s="5" t="s">
        <v>12</v>
      </c>
    </row>
    <row r="3" spans="1:13" ht="36.5" thickBot="1" x14ac:dyDescent="0.4">
      <c r="A3" s="43"/>
      <c r="B3" s="2" t="s">
        <v>3</v>
      </c>
      <c r="C3" s="46"/>
      <c r="D3" s="3"/>
      <c r="E3" s="46"/>
      <c r="F3" s="46"/>
      <c r="G3" s="6" t="s">
        <v>14</v>
      </c>
      <c r="H3" s="7" t="s">
        <v>85</v>
      </c>
      <c r="I3" s="7" t="s">
        <v>91</v>
      </c>
      <c r="J3" s="7" t="s">
        <v>92</v>
      </c>
      <c r="K3" s="7" t="s">
        <v>18</v>
      </c>
      <c r="L3" s="55"/>
      <c r="M3" s="5" t="s">
        <v>13</v>
      </c>
    </row>
    <row r="4" spans="1:13" ht="15" thickBot="1" x14ac:dyDescent="0.4">
      <c r="A4" s="8" t="s">
        <v>19</v>
      </c>
      <c r="B4" s="9" t="s">
        <v>20</v>
      </c>
      <c r="C4" s="9" t="s">
        <v>21</v>
      </c>
      <c r="D4" s="9" t="s">
        <v>22</v>
      </c>
      <c r="E4" s="9" t="s">
        <v>23</v>
      </c>
      <c r="F4" s="9" t="s">
        <v>24</v>
      </c>
      <c r="G4" s="10" t="s">
        <v>25</v>
      </c>
      <c r="H4" s="10" t="s">
        <v>26</v>
      </c>
      <c r="I4" s="10" t="s">
        <v>27</v>
      </c>
      <c r="J4" s="10" t="s">
        <v>28</v>
      </c>
      <c r="K4" s="10" t="s">
        <v>29</v>
      </c>
      <c r="L4" s="11" t="s">
        <v>30</v>
      </c>
      <c r="M4" s="11" t="s">
        <v>31</v>
      </c>
    </row>
    <row r="5" spans="1:13" ht="26.5" thickBot="1" x14ac:dyDescent="0.4">
      <c r="A5" s="16">
        <v>52</v>
      </c>
      <c r="B5" s="12" t="s">
        <v>73</v>
      </c>
      <c r="C5" s="13">
        <v>3</v>
      </c>
      <c r="D5" s="13">
        <v>30</v>
      </c>
      <c r="E5" s="13" t="s">
        <v>81</v>
      </c>
      <c r="F5" s="14" t="s">
        <v>81</v>
      </c>
      <c r="G5" s="35">
        <v>231.98</v>
      </c>
      <c r="H5" s="35">
        <v>154.02000000000001</v>
      </c>
      <c r="I5" s="35">
        <v>35</v>
      </c>
      <c r="J5" s="35">
        <v>35</v>
      </c>
      <c r="K5" s="35">
        <f>SUM(G5+H5+I5+J5)</f>
        <v>456</v>
      </c>
      <c r="L5" s="15">
        <v>36</v>
      </c>
      <c r="M5" s="30">
        <f>K5*L5</f>
        <v>16416</v>
      </c>
    </row>
    <row r="6" spans="1:13" x14ac:dyDescent="0.35">
      <c r="A6" s="56"/>
      <c r="B6" s="57" t="s">
        <v>40</v>
      </c>
      <c r="C6" s="57"/>
      <c r="D6" s="57"/>
      <c r="E6" s="57"/>
      <c r="F6" s="57"/>
      <c r="G6" s="57"/>
      <c r="H6" s="57"/>
      <c r="I6" s="57"/>
      <c r="J6" s="57"/>
      <c r="K6" s="57"/>
      <c r="L6" s="58"/>
      <c r="M6" s="59">
        <f>M8-M5</f>
        <v>3447.3600000000006</v>
      </c>
    </row>
    <row r="7" spans="1:13" ht="15" thickBot="1" x14ac:dyDescent="0.4">
      <c r="A7" s="56"/>
      <c r="B7" s="61"/>
      <c r="C7" s="61"/>
      <c r="D7" s="61"/>
      <c r="E7" s="61"/>
      <c r="F7" s="61"/>
      <c r="G7" s="61"/>
      <c r="H7" s="61"/>
      <c r="I7" s="61"/>
      <c r="J7" s="61"/>
      <c r="K7" s="61"/>
      <c r="L7" s="62"/>
      <c r="M7" s="60"/>
    </row>
    <row r="8" spans="1:13" ht="16" thickBot="1" x14ac:dyDescent="0.4">
      <c r="A8" s="56"/>
      <c r="B8" s="61" t="s">
        <v>41</v>
      </c>
      <c r="C8" s="61"/>
      <c r="D8" s="61"/>
      <c r="E8" s="61"/>
      <c r="F8" s="61"/>
      <c r="G8" s="61"/>
      <c r="H8" s="61"/>
      <c r="I8" s="61"/>
      <c r="J8" s="61"/>
      <c r="K8" s="61"/>
      <c r="L8" s="62"/>
      <c r="M8" s="32">
        <f>M5*1.21</f>
        <v>19863.36</v>
      </c>
    </row>
    <row r="9" spans="1:13" ht="15" thickBot="1" x14ac:dyDescent="0.4"/>
    <row r="10" spans="1:13" ht="36" x14ac:dyDescent="0.35">
      <c r="A10" s="41" t="s">
        <v>0</v>
      </c>
      <c r="B10" s="1" t="s">
        <v>1</v>
      </c>
      <c r="C10" s="44" t="s">
        <v>4</v>
      </c>
      <c r="D10" s="1" t="s">
        <v>5</v>
      </c>
      <c r="E10" s="44" t="s">
        <v>7</v>
      </c>
      <c r="F10" s="44" t="s">
        <v>8</v>
      </c>
      <c r="G10" s="47" t="s">
        <v>9</v>
      </c>
      <c r="H10" s="48"/>
      <c r="I10" s="48"/>
      <c r="J10" s="48"/>
      <c r="K10" s="49"/>
      <c r="L10" s="53" t="s">
        <v>10</v>
      </c>
      <c r="M10" s="4" t="s">
        <v>11</v>
      </c>
    </row>
    <row r="11" spans="1:13" ht="15" thickBot="1" x14ac:dyDescent="0.4">
      <c r="A11" s="42"/>
      <c r="B11" s="2" t="s">
        <v>2</v>
      </c>
      <c r="C11" s="45"/>
      <c r="D11" s="2" t="s">
        <v>6</v>
      </c>
      <c r="E11" s="45"/>
      <c r="F11" s="45"/>
      <c r="G11" s="50"/>
      <c r="H11" s="51"/>
      <c r="I11" s="51"/>
      <c r="J11" s="51"/>
      <c r="K11" s="52"/>
      <c r="L11" s="54"/>
      <c r="M11" s="5" t="s">
        <v>12</v>
      </c>
    </row>
    <row r="12" spans="1:13" ht="36.5" thickBot="1" x14ac:dyDescent="0.4">
      <c r="A12" s="43"/>
      <c r="B12" s="2" t="s">
        <v>3</v>
      </c>
      <c r="C12" s="46"/>
      <c r="D12" s="3"/>
      <c r="E12" s="46"/>
      <c r="F12" s="46"/>
      <c r="G12" s="6" t="s">
        <v>14</v>
      </c>
      <c r="H12" s="7" t="s">
        <v>94</v>
      </c>
      <c r="I12" s="7" t="s">
        <v>87</v>
      </c>
      <c r="J12" s="7" t="s">
        <v>93</v>
      </c>
      <c r="K12" s="7" t="s">
        <v>18</v>
      </c>
      <c r="L12" s="55"/>
      <c r="M12" s="5" t="s">
        <v>13</v>
      </c>
    </row>
    <row r="13" spans="1:13" ht="15" thickBot="1" x14ac:dyDescent="0.4">
      <c r="A13" s="8" t="s">
        <v>19</v>
      </c>
      <c r="B13" s="9" t="s">
        <v>20</v>
      </c>
      <c r="C13" s="9" t="s">
        <v>21</v>
      </c>
      <c r="D13" s="9" t="s">
        <v>22</v>
      </c>
      <c r="E13" s="9" t="s">
        <v>23</v>
      </c>
      <c r="F13" s="9" t="s">
        <v>24</v>
      </c>
      <c r="G13" s="10" t="s">
        <v>25</v>
      </c>
      <c r="H13" s="10" t="s">
        <v>26</v>
      </c>
      <c r="I13" s="10" t="s">
        <v>27</v>
      </c>
      <c r="J13" s="10" t="s">
        <v>28</v>
      </c>
      <c r="K13" s="10" t="s">
        <v>29</v>
      </c>
      <c r="L13" s="11" t="s">
        <v>30</v>
      </c>
      <c r="M13" s="11" t="s">
        <v>31</v>
      </c>
    </row>
    <row r="14" spans="1:13" ht="26.5" thickBot="1" x14ac:dyDescent="0.4">
      <c r="A14" s="16">
        <v>53</v>
      </c>
      <c r="B14" s="12" t="s">
        <v>74</v>
      </c>
      <c r="C14" s="13">
        <v>3</v>
      </c>
      <c r="D14" s="13">
        <v>54</v>
      </c>
      <c r="E14" s="13" t="s">
        <v>81</v>
      </c>
      <c r="F14" s="14" t="s">
        <v>79</v>
      </c>
      <c r="G14" s="35">
        <v>298.57</v>
      </c>
      <c r="H14" s="35">
        <v>231.03</v>
      </c>
      <c r="I14" s="35">
        <v>70</v>
      </c>
      <c r="J14" s="35">
        <v>70</v>
      </c>
      <c r="K14" s="35">
        <f>SUM(G14+H14+I14+J14)</f>
        <v>669.6</v>
      </c>
      <c r="L14" s="15">
        <v>36</v>
      </c>
      <c r="M14" s="30">
        <f>K14*L14</f>
        <v>24105.600000000002</v>
      </c>
    </row>
    <row r="15" spans="1:13" x14ac:dyDescent="0.35">
      <c r="A15" s="56"/>
      <c r="B15" s="57" t="s">
        <v>40</v>
      </c>
      <c r="C15" s="57"/>
      <c r="D15" s="57"/>
      <c r="E15" s="57"/>
      <c r="F15" s="57"/>
      <c r="G15" s="57"/>
      <c r="H15" s="57"/>
      <c r="I15" s="57"/>
      <c r="J15" s="57"/>
      <c r="K15" s="57"/>
      <c r="L15" s="58"/>
      <c r="M15" s="59">
        <f>M17-M14</f>
        <v>5062.1759999999995</v>
      </c>
    </row>
    <row r="16" spans="1:13" ht="15" thickBot="1" x14ac:dyDescent="0.4">
      <c r="A16" s="56"/>
      <c r="B16" s="61"/>
      <c r="C16" s="61"/>
      <c r="D16" s="61"/>
      <c r="E16" s="61"/>
      <c r="F16" s="61"/>
      <c r="G16" s="61"/>
      <c r="H16" s="61"/>
      <c r="I16" s="61"/>
      <c r="J16" s="61"/>
      <c r="K16" s="61"/>
      <c r="L16" s="62"/>
      <c r="M16" s="60"/>
    </row>
    <row r="17" spans="1:13" ht="16" thickBot="1" x14ac:dyDescent="0.4">
      <c r="A17" s="56"/>
      <c r="B17" s="61" t="s">
        <v>41</v>
      </c>
      <c r="C17" s="61"/>
      <c r="D17" s="61"/>
      <c r="E17" s="61"/>
      <c r="F17" s="61"/>
      <c r="G17" s="61"/>
      <c r="H17" s="61"/>
      <c r="I17" s="61"/>
      <c r="J17" s="61"/>
      <c r="K17" s="61"/>
      <c r="L17" s="62"/>
      <c r="M17" s="32">
        <f>M14*1.21</f>
        <v>29167.776000000002</v>
      </c>
    </row>
    <row r="18" spans="1:13" ht="15" thickBot="1" x14ac:dyDescent="0.4"/>
    <row r="19" spans="1:13" ht="36" x14ac:dyDescent="0.35">
      <c r="A19" s="41" t="s">
        <v>0</v>
      </c>
      <c r="B19" s="1" t="s">
        <v>1</v>
      </c>
      <c r="C19" s="44" t="s">
        <v>4</v>
      </c>
      <c r="D19" s="1" t="s">
        <v>5</v>
      </c>
      <c r="E19" s="44" t="s">
        <v>7</v>
      </c>
      <c r="F19" s="44" t="s">
        <v>8</v>
      </c>
      <c r="G19" s="47" t="s">
        <v>9</v>
      </c>
      <c r="H19" s="48"/>
      <c r="I19" s="48"/>
      <c r="J19" s="48"/>
      <c r="K19" s="49"/>
      <c r="L19" s="53" t="s">
        <v>10</v>
      </c>
      <c r="M19" s="4" t="s">
        <v>11</v>
      </c>
    </row>
    <row r="20" spans="1:13" ht="15" thickBot="1" x14ac:dyDescent="0.4">
      <c r="A20" s="42"/>
      <c r="B20" s="2" t="s">
        <v>2</v>
      </c>
      <c r="C20" s="45"/>
      <c r="D20" s="2" t="s">
        <v>6</v>
      </c>
      <c r="E20" s="45"/>
      <c r="F20" s="45"/>
      <c r="G20" s="50"/>
      <c r="H20" s="51"/>
      <c r="I20" s="51"/>
      <c r="J20" s="51"/>
      <c r="K20" s="52"/>
      <c r="L20" s="54"/>
      <c r="M20" s="5" t="s">
        <v>12</v>
      </c>
    </row>
    <row r="21" spans="1:13" ht="36.5" thickBot="1" x14ac:dyDescent="0.4">
      <c r="A21" s="43"/>
      <c r="B21" s="2" t="s">
        <v>3</v>
      </c>
      <c r="C21" s="46"/>
      <c r="D21" s="3"/>
      <c r="E21" s="46"/>
      <c r="F21" s="46"/>
      <c r="G21" s="6" t="s">
        <v>14</v>
      </c>
      <c r="H21" s="7" t="s">
        <v>85</v>
      </c>
      <c r="I21" s="7" t="s">
        <v>95</v>
      </c>
      <c r="J21" s="7" t="s">
        <v>92</v>
      </c>
      <c r="K21" s="7" t="s">
        <v>18</v>
      </c>
      <c r="L21" s="55"/>
      <c r="M21" s="5" t="s">
        <v>13</v>
      </c>
    </row>
    <row r="22" spans="1:13" ht="15" thickBot="1" x14ac:dyDescent="0.4">
      <c r="A22" s="8" t="s">
        <v>19</v>
      </c>
      <c r="B22" s="9" t="s">
        <v>20</v>
      </c>
      <c r="C22" s="9" t="s">
        <v>21</v>
      </c>
      <c r="D22" s="9" t="s">
        <v>22</v>
      </c>
      <c r="E22" s="9" t="s">
        <v>23</v>
      </c>
      <c r="F22" s="9" t="s">
        <v>24</v>
      </c>
      <c r="G22" s="10" t="s">
        <v>25</v>
      </c>
      <c r="H22" s="10" t="s">
        <v>26</v>
      </c>
      <c r="I22" s="10" t="s">
        <v>27</v>
      </c>
      <c r="J22" s="10" t="s">
        <v>28</v>
      </c>
      <c r="K22" s="10" t="s">
        <v>29</v>
      </c>
      <c r="L22" s="11" t="s">
        <v>30</v>
      </c>
      <c r="M22" s="11" t="s">
        <v>31</v>
      </c>
    </row>
    <row r="23" spans="1:13" ht="26.5" thickBot="1" x14ac:dyDescent="0.4">
      <c r="A23" s="16">
        <v>54</v>
      </c>
      <c r="B23" s="12" t="s">
        <v>75</v>
      </c>
      <c r="C23" s="13">
        <v>3</v>
      </c>
      <c r="D23" s="13">
        <v>75</v>
      </c>
      <c r="E23" s="13" t="s">
        <v>79</v>
      </c>
      <c r="F23" s="14" t="s">
        <v>79</v>
      </c>
      <c r="G23" s="35">
        <v>424.78</v>
      </c>
      <c r="H23" s="35">
        <v>154.02000000000001</v>
      </c>
      <c r="I23" s="35">
        <v>105</v>
      </c>
      <c r="J23" s="35">
        <v>35</v>
      </c>
      <c r="K23" s="35">
        <f>SUM(G23+H23+I23+J23)</f>
        <v>718.8</v>
      </c>
      <c r="L23" s="15">
        <v>36</v>
      </c>
      <c r="M23" s="30">
        <f>K23*L23</f>
        <v>25876.799999999999</v>
      </c>
    </row>
    <row r="24" spans="1:13" x14ac:dyDescent="0.35">
      <c r="A24" s="56"/>
      <c r="B24" s="57" t="s">
        <v>40</v>
      </c>
      <c r="C24" s="57"/>
      <c r="D24" s="57"/>
      <c r="E24" s="57"/>
      <c r="F24" s="57"/>
      <c r="G24" s="57"/>
      <c r="H24" s="57"/>
      <c r="I24" s="57"/>
      <c r="J24" s="57"/>
      <c r="K24" s="57"/>
      <c r="L24" s="58"/>
      <c r="M24" s="59">
        <f>M26-M23</f>
        <v>5434.1280000000006</v>
      </c>
    </row>
    <row r="25" spans="1:13" ht="15" thickBot="1" x14ac:dyDescent="0.4">
      <c r="A25" s="56"/>
      <c r="B25" s="61"/>
      <c r="C25" s="61"/>
      <c r="D25" s="61"/>
      <c r="E25" s="61"/>
      <c r="F25" s="61"/>
      <c r="G25" s="61"/>
      <c r="H25" s="61"/>
      <c r="I25" s="61"/>
      <c r="J25" s="61"/>
      <c r="K25" s="61"/>
      <c r="L25" s="62"/>
      <c r="M25" s="60"/>
    </row>
    <row r="26" spans="1:13" ht="16" thickBot="1" x14ac:dyDescent="0.4">
      <c r="A26" s="56"/>
      <c r="B26" s="61" t="s">
        <v>41</v>
      </c>
      <c r="C26" s="61"/>
      <c r="D26" s="61"/>
      <c r="E26" s="61"/>
      <c r="F26" s="61"/>
      <c r="G26" s="61"/>
      <c r="H26" s="61"/>
      <c r="I26" s="61"/>
      <c r="J26" s="61"/>
      <c r="K26" s="61"/>
      <c r="L26" s="62"/>
      <c r="M26" s="32">
        <f>M23*1.21</f>
        <v>31310.928</v>
      </c>
    </row>
    <row r="27" spans="1:13" ht="15" thickBot="1" x14ac:dyDescent="0.4"/>
    <row r="28" spans="1:13" ht="36" x14ac:dyDescent="0.35">
      <c r="A28" s="41" t="s">
        <v>0</v>
      </c>
      <c r="B28" s="1" t="s">
        <v>1</v>
      </c>
      <c r="C28" s="44" t="s">
        <v>4</v>
      </c>
      <c r="D28" s="1" t="s">
        <v>5</v>
      </c>
      <c r="E28" s="44" t="s">
        <v>7</v>
      </c>
      <c r="F28" s="44" t="s">
        <v>8</v>
      </c>
      <c r="G28" s="47" t="s">
        <v>9</v>
      </c>
      <c r="H28" s="48"/>
      <c r="I28" s="48"/>
      <c r="J28" s="48"/>
      <c r="K28" s="49"/>
      <c r="L28" s="53" t="s">
        <v>10</v>
      </c>
      <c r="M28" s="4" t="s">
        <v>11</v>
      </c>
    </row>
    <row r="29" spans="1:13" ht="15" thickBot="1" x14ac:dyDescent="0.4">
      <c r="A29" s="42"/>
      <c r="B29" s="2" t="s">
        <v>2</v>
      </c>
      <c r="C29" s="45"/>
      <c r="D29" s="2" t="s">
        <v>6</v>
      </c>
      <c r="E29" s="45"/>
      <c r="F29" s="45"/>
      <c r="G29" s="50"/>
      <c r="H29" s="51"/>
      <c r="I29" s="51"/>
      <c r="J29" s="51"/>
      <c r="K29" s="52"/>
      <c r="L29" s="54"/>
      <c r="M29" s="5" t="s">
        <v>12</v>
      </c>
    </row>
    <row r="30" spans="1:13" ht="36.5" thickBot="1" x14ac:dyDescent="0.4">
      <c r="A30" s="43"/>
      <c r="B30" s="2" t="s">
        <v>3</v>
      </c>
      <c r="C30" s="46"/>
      <c r="D30" s="3"/>
      <c r="E30" s="46"/>
      <c r="F30" s="46"/>
      <c r="G30" s="6" t="s">
        <v>14</v>
      </c>
      <c r="H30" s="7" t="s">
        <v>85</v>
      </c>
      <c r="I30" s="7" t="s">
        <v>87</v>
      </c>
      <c r="J30" s="7" t="s">
        <v>86</v>
      </c>
      <c r="K30" s="7" t="s">
        <v>18</v>
      </c>
      <c r="L30" s="55"/>
      <c r="M30" s="5" t="s">
        <v>13</v>
      </c>
    </row>
    <row r="31" spans="1:13" ht="15" thickBot="1" x14ac:dyDescent="0.4">
      <c r="A31" s="8" t="s">
        <v>19</v>
      </c>
      <c r="B31" s="9" t="s">
        <v>20</v>
      </c>
      <c r="C31" s="9" t="s">
        <v>21</v>
      </c>
      <c r="D31" s="9" t="s">
        <v>22</v>
      </c>
      <c r="E31" s="9" t="s">
        <v>23</v>
      </c>
      <c r="F31" s="9" t="s">
        <v>24</v>
      </c>
      <c r="G31" s="10" t="s">
        <v>25</v>
      </c>
      <c r="H31" s="10" t="s">
        <v>26</v>
      </c>
      <c r="I31" s="10" t="s">
        <v>27</v>
      </c>
      <c r="J31" s="10" t="s">
        <v>28</v>
      </c>
      <c r="K31" s="10" t="s">
        <v>29</v>
      </c>
      <c r="L31" s="11" t="s">
        <v>30</v>
      </c>
      <c r="M31" s="11" t="s">
        <v>31</v>
      </c>
    </row>
    <row r="32" spans="1:13" ht="26.5" thickBot="1" x14ac:dyDescent="0.4">
      <c r="A32" s="16">
        <v>55</v>
      </c>
      <c r="B32" s="12" t="s">
        <v>76</v>
      </c>
      <c r="C32" s="13">
        <v>3</v>
      </c>
      <c r="D32" s="13">
        <v>50</v>
      </c>
      <c r="E32" s="13" t="s">
        <v>81</v>
      </c>
      <c r="F32" s="14" t="s">
        <v>81</v>
      </c>
      <c r="G32" s="35">
        <v>441.78</v>
      </c>
      <c r="H32" s="35">
        <v>154.02000000000001</v>
      </c>
      <c r="I32" s="35">
        <v>70</v>
      </c>
      <c r="J32" s="35">
        <v>35</v>
      </c>
      <c r="K32" s="35">
        <f>SUM(G32+H32+I32+J32)</f>
        <v>700.8</v>
      </c>
      <c r="L32" s="15">
        <v>36</v>
      </c>
      <c r="M32" s="30">
        <f>K32*L32</f>
        <v>25228.799999999999</v>
      </c>
    </row>
    <row r="33" spans="1:13" x14ac:dyDescent="0.35">
      <c r="A33" s="56"/>
      <c r="B33" s="57" t="s">
        <v>40</v>
      </c>
      <c r="C33" s="57"/>
      <c r="D33" s="57"/>
      <c r="E33" s="57"/>
      <c r="F33" s="57"/>
      <c r="G33" s="57"/>
      <c r="H33" s="57"/>
      <c r="I33" s="57"/>
      <c r="J33" s="57"/>
      <c r="K33" s="57"/>
      <c r="L33" s="58"/>
      <c r="M33" s="59">
        <f>M35-M32</f>
        <v>5298.0479999999989</v>
      </c>
    </row>
    <row r="34" spans="1:13" ht="15" thickBot="1" x14ac:dyDescent="0.4">
      <c r="A34" s="56"/>
      <c r="B34" s="61"/>
      <c r="C34" s="61"/>
      <c r="D34" s="61"/>
      <c r="E34" s="61"/>
      <c r="F34" s="61"/>
      <c r="G34" s="61"/>
      <c r="H34" s="61"/>
      <c r="I34" s="61"/>
      <c r="J34" s="61"/>
      <c r="K34" s="61"/>
      <c r="L34" s="62"/>
      <c r="M34" s="60"/>
    </row>
    <row r="35" spans="1:13" ht="16" thickBot="1" x14ac:dyDescent="0.4">
      <c r="A35" s="56"/>
      <c r="B35" s="61" t="s">
        <v>41</v>
      </c>
      <c r="C35" s="61"/>
      <c r="D35" s="61"/>
      <c r="E35" s="61"/>
      <c r="F35" s="61"/>
      <c r="G35" s="61"/>
      <c r="H35" s="61"/>
      <c r="I35" s="61"/>
      <c r="J35" s="61"/>
      <c r="K35" s="61"/>
      <c r="L35" s="62"/>
      <c r="M35" s="32">
        <f>M32*1.21</f>
        <v>30526.847999999998</v>
      </c>
    </row>
    <row r="36" spans="1:13" ht="15" thickBot="1" x14ac:dyDescent="0.4"/>
    <row r="37" spans="1:13" ht="36" x14ac:dyDescent="0.35">
      <c r="A37" s="41" t="s">
        <v>0</v>
      </c>
      <c r="B37" s="1" t="s">
        <v>1</v>
      </c>
      <c r="C37" s="44" t="s">
        <v>4</v>
      </c>
      <c r="D37" s="1" t="s">
        <v>5</v>
      </c>
      <c r="E37" s="44" t="s">
        <v>7</v>
      </c>
      <c r="F37" s="44" t="s">
        <v>8</v>
      </c>
      <c r="G37" s="47" t="s">
        <v>9</v>
      </c>
      <c r="H37" s="48"/>
      <c r="I37" s="48"/>
      <c r="J37" s="48"/>
      <c r="K37" s="49"/>
      <c r="L37" s="53" t="s">
        <v>10</v>
      </c>
      <c r="M37" s="4" t="s">
        <v>11</v>
      </c>
    </row>
    <row r="38" spans="1:13" ht="15" thickBot="1" x14ac:dyDescent="0.4">
      <c r="A38" s="42"/>
      <c r="B38" s="2" t="s">
        <v>2</v>
      </c>
      <c r="C38" s="45"/>
      <c r="D38" s="2" t="s">
        <v>6</v>
      </c>
      <c r="E38" s="45"/>
      <c r="F38" s="45"/>
      <c r="G38" s="50"/>
      <c r="H38" s="51"/>
      <c r="I38" s="51"/>
      <c r="J38" s="51"/>
      <c r="K38" s="52"/>
      <c r="L38" s="54"/>
      <c r="M38" s="5" t="s">
        <v>12</v>
      </c>
    </row>
    <row r="39" spans="1:13" ht="36.5" thickBot="1" x14ac:dyDescent="0.4">
      <c r="A39" s="43"/>
      <c r="B39" s="2" t="s">
        <v>3</v>
      </c>
      <c r="C39" s="46"/>
      <c r="D39" s="3"/>
      <c r="E39" s="46"/>
      <c r="F39" s="46"/>
      <c r="G39" s="6" t="s">
        <v>14</v>
      </c>
      <c r="H39" s="7" t="s">
        <v>85</v>
      </c>
      <c r="I39" s="7" t="s">
        <v>91</v>
      </c>
      <c r="J39" s="7" t="s">
        <v>86</v>
      </c>
      <c r="K39" s="7" t="s">
        <v>18</v>
      </c>
      <c r="L39" s="55"/>
      <c r="M39" s="5" t="s">
        <v>13</v>
      </c>
    </row>
    <row r="40" spans="1:13" ht="15" thickBot="1" x14ac:dyDescent="0.4">
      <c r="A40" s="8" t="s">
        <v>19</v>
      </c>
      <c r="B40" s="9" t="s">
        <v>20</v>
      </c>
      <c r="C40" s="9" t="s">
        <v>21</v>
      </c>
      <c r="D40" s="9" t="s">
        <v>22</v>
      </c>
      <c r="E40" s="9" t="s">
        <v>23</v>
      </c>
      <c r="F40" s="9" t="s">
        <v>24</v>
      </c>
      <c r="G40" s="10" t="s">
        <v>25</v>
      </c>
      <c r="H40" s="10" t="s">
        <v>26</v>
      </c>
      <c r="I40" s="10" t="s">
        <v>27</v>
      </c>
      <c r="J40" s="10" t="s">
        <v>28</v>
      </c>
      <c r="K40" s="10" t="s">
        <v>29</v>
      </c>
      <c r="L40" s="11" t="s">
        <v>30</v>
      </c>
      <c r="M40" s="11" t="s">
        <v>31</v>
      </c>
    </row>
    <row r="41" spans="1:13" ht="26.5" thickBot="1" x14ac:dyDescent="0.4">
      <c r="A41" s="16">
        <v>56</v>
      </c>
      <c r="B41" s="12" t="s">
        <v>77</v>
      </c>
      <c r="C41" s="13">
        <v>3</v>
      </c>
      <c r="D41" s="13">
        <v>33</v>
      </c>
      <c r="E41" s="13" t="s">
        <v>79</v>
      </c>
      <c r="F41" s="14" t="s">
        <v>81</v>
      </c>
      <c r="G41" s="35">
        <v>175.58</v>
      </c>
      <c r="H41" s="35">
        <v>154.02000000000001</v>
      </c>
      <c r="I41" s="35">
        <v>35</v>
      </c>
      <c r="J41" s="35">
        <v>35</v>
      </c>
      <c r="K41" s="35">
        <f>SUM(G41+H41+I41+J41)</f>
        <v>399.6</v>
      </c>
      <c r="L41" s="15">
        <v>36</v>
      </c>
      <c r="M41" s="30">
        <f>K41*L41</f>
        <v>14385.6</v>
      </c>
    </row>
    <row r="42" spans="1:13" x14ac:dyDescent="0.35">
      <c r="A42" s="56"/>
      <c r="B42" s="57" t="s">
        <v>40</v>
      </c>
      <c r="C42" s="57"/>
      <c r="D42" s="57"/>
      <c r="E42" s="57"/>
      <c r="F42" s="57"/>
      <c r="G42" s="57"/>
      <c r="H42" s="57"/>
      <c r="I42" s="57"/>
      <c r="J42" s="57"/>
      <c r="K42" s="57"/>
      <c r="L42" s="58"/>
      <c r="M42" s="59">
        <f>M44-M41</f>
        <v>3020.9760000000006</v>
      </c>
    </row>
    <row r="43" spans="1:13" ht="15" thickBot="1" x14ac:dyDescent="0.4">
      <c r="A43" s="56"/>
      <c r="B43" s="61"/>
      <c r="C43" s="61"/>
      <c r="D43" s="61"/>
      <c r="E43" s="61"/>
      <c r="F43" s="61"/>
      <c r="G43" s="61"/>
      <c r="H43" s="61"/>
      <c r="I43" s="61"/>
      <c r="J43" s="61"/>
      <c r="K43" s="61"/>
      <c r="L43" s="62"/>
      <c r="M43" s="60"/>
    </row>
    <row r="44" spans="1:13" ht="16" thickBot="1" x14ac:dyDescent="0.4">
      <c r="A44" s="56"/>
      <c r="B44" s="61" t="s">
        <v>41</v>
      </c>
      <c r="C44" s="61"/>
      <c r="D44" s="61"/>
      <c r="E44" s="61"/>
      <c r="F44" s="61"/>
      <c r="G44" s="61"/>
      <c r="H44" s="61"/>
      <c r="I44" s="61"/>
      <c r="J44" s="61"/>
      <c r="K44" s="61"/>
      <c r="L44" s="62"/>
      <c r="M44" s="32">
        <f>M41*1.21</f>
        <v>17406.576000000001</v>
      </c>
    </row>
    <row r="45" spans="1:13" ht="15" thickBot="1" x14ac:dyDescent="0.4"/>
    <row r="46" spans="1:13" ht="36" x14ac:dyDescent="0.35">
      <c r="A46" s="41" t="s">
        <v>0</v>
      </c>
      <c r="B46" s="1" t="s">
        <v>1</v>
      </c>
      <c r="C46" s="44" t="s">
        <v>4</v>
      </c>
      <c r="D46" s="1" t="s">
        <v>5</v>
      </c>
      <c r="E46" s="44" t="s">
        <v>7</v>
      </c>
      <c r="F46" s="44" t="s">
        <v>8</v>
      </c>
      <c r="G46" s="47" t="s">
        <v>9</v>
      </c>
      <c r="H46" s="48"/>
      <c r="I46" s="48"/>
      <c r="J46" s="48"/>
      <c r="K46" s="49"/>
      <c r="L46" s="53" t="s">
        <v>10</v>
      </c>
      <c r="M46" s="4" t="s">
        <v>11</v>
      </c>
    </row>
    <row r="47" spans="1:13" ht="15" thickBot="1" x14ac:dyDescent="0.4">
      <c r="A47" s="42"/>
      <c r="B47" s="2" t="s">
        <v>2</v>
      </c>
      <c r="C47" s="45"/>
      <c r="D47" s="2" t="s">
        <v>6</v>
      </c>
      <c r="E47" s="45"/>
      <c r="F47" s="45"/>
      <c r="G47" s="50"/>
      <c r="H47" s="51"/>
      <c r="I47" s="51"/>
      <c r="J47" s="51"/>
      <c r="K47" s="52"/>
      <c r="L47" s="54"/>
      <c r="M47" s="5" t="s">
        <v>12</v>
      </c>
    </row>
    <row r="48" spans="1:13" ht="36.5" thickBot="1" x14ac:dyDescent="0.4">
      <c r="A48" s="43"/>
      <c r="B48" s="2" t="s">
        <v>3</v>
      </c>
      <c r="C48" s="46"/>
      <c r="D48" s="3"/>
      <c r="E48" s="46"/>
      <c r="F48" s="46"/>
      <c r="G48" s="6" t="s">
        <v>14</v>
      </c>
      <c r="H48" s="7" t="s">
        <v>85</v>
      </c>
      <c r="I48" s="7" t="s">
        <v>91</v>
      </c>
      <c r="J48" s="7" t="s">
        <v>86</v>
      </c>
      <c r="K48" s="7" t="s">
        <v>18</v>
      </c>
      <c r="L48" s="55"/>
      <c r="M48" s="5" t="s">
        <v>13</v>
      </c>
    </row>
    <row r="49" spans="1:13" ht="15" thickBot="1" x14ac:dyDescent="0.4">
      <c r="A49" s="8" t="s">
        <v>19</v>
      </c>
      <c r="B49" s="9" t="s">
        <v>20</v>
      </c>
      <c r="C49" s="9" t="s">
        <v>21</v>
      </c>
      <c r="D49" s="9" t="s">
        <v>22</v>
      </c>
      <c r="E49" s="9" t="s">
        <v>23</v>
      </c>
      <c r="F49" s="9" t="s">
        <v>24</v>
      </c>
      <c r="G49" s="10" t="s">
        <v>25</v>
      </c>
      <c r="H49" s="10" t="s">
        <v>26</v>
      </c>
      <c r="I49" s="10" t="s">
        <v>27</v>
      </c>
      <c r="J49" s="10" t="s">
        <v>28</v>
      </c>
      <c r="K49" s="10" t="s">
        <v>29</v>
      </c>
      <c r="L49" s="11" t="s">
        <v>30</v>
      </c>
      <c r="M49" s="11" t="s">
        <v>31</v>
      </c>
    </row>
    <row r="50" spans="1:13" ht="26.5" thickBot="1" x14ac:dyDescent="0.4">
      <c r="A50" s="16">
        <v>57</v>
      </c>
      <c r="B50" s="12" t="s">
        <v>78</v>
      </c>
      <c r="C50" s="13">
        <v>3</v>
      </c>
      <c r="D50" s="13">
        <v>25</v>
      </c>
      <c r="E50" s="13" t="s">
        <v>81</v>
      </c>
      <c r="F50" s="14" t="s">
        <v>81</v>
      </c>
      <c r="G50" s="35">
        <v>145.58000000000001</v>
      </c>
      <c r="H50" s="35">
        <v>154.02000000000001</v>
      </c>
      <c r="I50" s="35">
        <v>35</v>
      </c>
      <c r="J50" s="35">
        <v>35</v>
      </c>
      <c r="K50" s="35">
        <f>SUM(G50+H50+I50+J50)</f>
        <v>369.6</v>
      </c>
      <c r="L50" s="15">
        <v>36</v>
      </c>
      <c r="M50" s="30">
        <f>K50*L50</f>
        <v>13305.6</v>
      </c>
    </row>
    <row r="51" spans="1:13" x14ac:dyDescent="0.35">
      <c r="A51" s="56"/>
      <c r="B51" s="57" t="s">
        <v>40</v>
      </c>
      <c r="C51" s="57"/>
      <c r="D51" s="57"/>
      <c r="E51" s="57"/>
      <c r="F51" s="57"/>
      <c r="G51" s="57"/>
      <c r="H51" s="57"/>
      <c r="I51" s="57"/>
      <c r="J51" s="57"/>
      <c r="K51" s="57"/>
      <c r="L51" s="58"/>
      <c r="M51" s="59">
        <f>M53-M50</f>
        <v>2794.1759999999995</v>
      </c>
    </row>
    <row r="52" spans="1:13" ht="15" thickBot="1" x14ac:dyDescent="0.4">
      <c r="A52" s="56"/>
      <c r="B52" s="61"/>
      <c r="C52" s="61"/>
      <c r="D52" s="61"/>
      <c r="E52" s="61"/>
      <c r="F52" s="61"/>
      <c r="G52" s="61"/>
      <c r="H52" s="61"/>
      <c r="I52" s="61"/>
      <c r="J52" s="61"/>
      <c r="K52" s="61"/>
      <c r="L52" s="62"/>
      <c r="M52" s="60"/>
    </row>
    <row r="53" spans="1:13" ht="16" thickBot="1" x14ac:dyDescent="0.4">
      <c r="A53" s="56"/>
      <c r="B53" s="61" t="s">
        <v>41</v>
      </c>
      <c r="C53" s="61"/>
      <c r="D53" s="61"/>
      <c r="E53" s="61"/>
      <c r="F53" s="61"/>
      <c r="G53" s="61"/>
      <c r="H53" s="61"/>
      <c r="I53" s="61"/>
      <c r="J53" s="61"/>
      <c r="K53" s="61"/>
      <c r="L53" s="62"/>
      <c r="M53" s="32">
        <f>M50*1.21</f>
        <v>16099.776</v>
      </c>
    </row>
    <row r="54" spans="1:13" ht="15" thickBot="1" x14ac:dyDescent="0.4"/>
    <row r="55" spans="1:13" ht="36" x14ac:dyDescent="0.35">
      <c r="A55" s="41" t="s">
        <v>0</v>
      </c>
      <c r="B55" s="1" t="s">
        <v>1</v>
      </c>
      <c r="C55" s="44" t="s">
        <v>4</v>
      </c>
      <c r="D55" s="1" t="s">
        <v>5</v>
      </c>
      <c r="E55" s="44" t="s">
        <v>7</v>
      </c>
      <c r="F55" s="44" t="s">
        <v>8</v>
      </c>
      <c r="G55" s="47" t="s">
        <v>9</v>
      </c>
      <c r="H55" s="48"/>
      <c r="I55" s="48"/>
      <c r="J55" s="48"/>
      <c r="K55" s="49"/>
      <c r="L55" s="53" t="s">
        <v>10</v>
      </c>
      <c r="M55" s="4" t="s">
        <v>11</v>
      </c>
    </row>
    <row r="56" spans="1:13" ht="15" thickBot="1" x14ac:dyDescent="0.4">
      <c r="A56" s="42"/>
      <c r="B56" s="2" t="s">
        <v>2</v>
      </c>
      <c r="C56" s="45"/>
      <c r="D56" s="2" t="s">
        <v>6</v>
      </c>
      <c r="E56" s="45"/>
      <c r="F56" s="45"/>
      <c r="G56" s="50"/>
      <c r="H56" s="51"/>
      <c r="I56" s="51"/>
      <c r="J56" s="51"/>
      <c r="K56" s="52"/>
      <c r="L56" s="54"/>
      <c r="M56" s="5" t="s">
        <v>12</v>
      </c>
    </row>
    <row r="57" spans="1:13" ht="36.5" thickBot="1" x14ac:dyDescent="0.4">
      <c r="A57" s="43"/>
      <c r="B57" s="2" t="s">
        <v>3</v>
      </c>
      <c r="C57" s="46"/>
      <c r="D57" s="3"/>
      <c r="E57" s="46"/>
      <c r="F57" s="46"/>
      <c r="G57" s="6" t="s">
        <v>14</v>
      </c>
      <c r="H57" s="7" t="s">
        <v>85</v>
      </c>
      <c r="I57" s="7" t="s">
        <v>16</v>
      </c>
      <c r="J57" s="7" t="s">
        <v>86</v>
      </c>
      <c r="K57" s="7" t="s">
        <v>18</v>
      </c>
      <c r="L57" s="55"/>
      <c r="M57" s="5" t="s">
        <v>13</v>
      </c>
    </row>
    <row r="58" spans="1:13" ht="15" thickBot="1" x14ac:dyDescent="0.4">
      <c r="A58" s="8" t="s">
        <v>19</v>
      </c>
      <c r="B58" s="9" t="s">
        <v>20</v>
      </c>
      <c r="C58" s="9" t="s">
        <v>21</v>
      </c>
      <c r="D58" s="9" t="s">
        <v>22</v>
      </c>
      <c r="E58" s="9" t="s">
        <v>23</v>
      </c>
      <c r="F58" s="9" t="s">
        <v>24</v>
      </c>
      <c r="G58" s="10" t="s">
        <v>25</v>
      </c>
      <c r="H58" s="10" t="s">
        <v>26</v>
      </c>
      <c r="I58" s="10" t="s">
        <v>27</v>
      </c>
      <c r="J58" s="10" t="s">
        <v>28</v>
      </c>
      <c r="K58" s="10" t="s">
        <v>29</v>
      </c>
      <c r="L58" s="11" t="s">
        <v>30</v>
      </c>
      <c r="M58" s="11" t="s">
        <v>31</v>
      </c>
    </row>
    <row r="59" spans="1:13" ht="26.5" thickBot="1" x14ac:dyDescent="0.4">
      <c r="A59" s="16">
        <v>58</v>
      </c>
      <c r="B59" s="12" t="s">
        <v>45</v>
      </c>
      <c r="C59" s="13">
        <v>3</v>
      </c>
      <c r="D59" s="13">
        <v>25</v>
      </c>
      <c r="E59" s="13" t="s">
        <v>80</v>
      </c>
      <c r="F59" s="14" t="s">
        <v>79</v>
      </c>
      <c r="G59" s="35">
        <v>326.07</v>
      </c>
      <c r="H59" s="35">
        <v>154.02000000000001</v>
      </c>
      <c r="I59" s="35" t="s">
        <v>84</v>
      </c>
      <c r="J59" s="35">
        <v>35</v>
      </c>
      <c r="K59" s="40">
        <v>515.08888665970062</v>
      </c>
      <c r="L59" s="15">
        <v>36</v>
      </c>
      <c r="M59" s="30">
        <f>K59*L59</f>
        <v>18543.199919749222</v>
      </c>
    </row>
    <row r="60" spans="1:13" ht="18" customHeight="1" x14ac:dyDescent="0.35">
      <c r="A60" s="56"/>
      <c r="B60" s="57" t="s">
        <v>40</v>
      </c>
      <c r="C60" s="57"/>
      <c r="D60" s="57"/>
      <c r="E60" s="57"/>
      <c r="F60" s="57"/>
      <c r="G60" s="57"/>
      <c r="H60" s="57"/>
      <c r="I60" s="57"/>
      <c r="J60" s="57"/>
      <c r="K60" s="57"/>
      <c r="L60" s="58"/>
      <c r="M60" s="59">
        <f>M62-M59</f>
        <v>3894.0719831473361</v>
      </c>
    </row>
    <row r="61" spans="1:13" ht="7.5" hidden="1" customHeight="1" thickBot="1" x14ac:dyDescent="0.4">
      <c r="A61" s="56"/>
      <c r="B61" s="61"/>
      <c r="C61" s="61"/>
      <c r="D61" s="61"/>
      <c r="E61" s="61"/>
      <c r="F61" s="61"/>
      <c r="G61" s="61"/>
      <c r="H61" s="61"/>
      <c r="I61" s="61"/>
      <c r="J61" s="61"/>
      <c r="K61" s="61"/>
      <c r="L61" s="62"/>
      <c r="M61" s="60"/>
    </row>
    <row r="62" spans="1:13" ht="16" thickBot="1" x14ac:dyDescent="0.4">
      <c r="A62" s="56"/>
      <c r="B62" s="61" t="s">
        <v>41</v>
      </c>
      <c r="C62" s="61"/>
      <c r="D62" s="61"/>
      <c r="E62" s="61"/>
      <c r="F62" s="61"/>
      <c r="G62" s="61"/>
      <c r="H62" s="61"/>
      <c r="I62" s="61"/>
      <c r="J62" s="61"/>
      <c r="K62" s="61"/>
      <c r="L62" s="62"/>
      <c r="M62" s="32">
        <f>M59*1.21</f>
        <v>22437.271902896558</v>
      </c>
    </row>
    <row r="63" spans="1:13" ht="16" thickBot="1" x14ac:dyDescent="0.4">
      <c r="A63" s="36"/>
      <c r="B63" s="37"/>
      <c r="C63" s="37"/>
      <c r="D63" s="37"/>
      <c r="E63" s="37"/>
      <c r="F63" s="37"/>
      <c r="G63" s="37"/>
      <c r="H63" s="37"/>
      <c r="I63" s="37"/>
      <c r="J63" s="37"/>
      <c r="K63" s="37"/>
      <c r="L63" s="37"/>
      <c r="M63" s="38"/>
    </row>
    <row r="64" spans="1:13" ht="36" x14ac:dyDescent="0.35">
      <c r="A64" s="41" t="s">
        <v>0</v>
      </c>
      <c r="B64" s="1" t="s">
        <v>1</v>
      </c>
      <c r="C64" s="44" t="s">
        <v>4</v>
      </c>
      <c r="D64" s="1" t="s">
        <v>5</v>
      </c>
      <c r="E64" s="44" t="s">
        <v>7</v>
      </c>
      <c r="F64" s="44" t="s">
        <v>8</v>
      </c>
      <c r="G64" s="47" t="s">
        <v>9</v>
      </c>
      <c r="H64" s="48"/>
      <c r="I64" s="48"/>
      <c r="J64" s="48"/>
      <c r="K64" s="49"/>
      <c r="L64" s="53" t="s">
        <v>10</v>
      </c>
      <c r="M64" s="4" t="s">
        <v>11</v>
      </c>
    </row>
    <row r="65" spans="1:13" ht="15" thickBot="1" x14ac:dyDescent="0.4">
      <c r="A65" s="42"/>
      <c r="B65" s="2" t="s">
        <v>2</v>
      </c>
      <c r="C65" s="45"/>
      <c r="D65" s="2" t="s">
        <v>6</v>
      </c>
      <c r="E65" s="45"/>
      <c r="F65" s="45"/>
      <c r="G65" s="50"/>
      <c r="H65" s="51"/>
      <c r="I65" s="51"/>
      <c r="J65" s="51"/>
      <c r="K65" s="52"/>
      <c r="L65" s="54"/>
      <c r="M65" s="5" t="s">
        <v>12</v>
      </c>
    </row>
    <row r="66" spans="1:13" ht="36.5" thickBot="1" x14ac:dyDescent="0.4">
      <c r="A66" s="43"/>
      <c r="B66" s="2" t="s">
        <v>3</v>
      </c>
      <c r="C66" s="46"/>
      <c r="D66" s="3"/>
      <c r="E66" s="46"/>
      <c r="F66" s="46"/>
      <c r="G66" s="6" t="s">
        <v>14</v>
      </c>
      <c r="H66" s="7" t="s">
        <v>85</v>
      </c>
      <c r="I66" s="7" t="s">
        <v>87</v>
      </c>
      <c r="J66" s="7" t="s">
        <v>86</v>
      </c>
      <c r="K66" s="7" t="s">
        <v>18</v>
      </c>
      <c r="L66" s="55"/>
      <c r="M66" s="5" t="s">
        <v>13</v>
      </c>
    </row>
    <row r="67" spans="1:13" ht="15" thickBot="1" x14ac:dyDescent="0.4">
      <c r="A67" s="8" t="s">
        <v>19</v>
      </c>
      <c r="B67" s="9" t="s">
        <v>20</v>
      </c>
      <c r="C67" s="9" t="s">
        <v>21</v>
      </c>
      <c r="D67" s="9" t="s">
        <v>22</v>
      </c>
      <c r="E67" s="9" t="s">
        <v>23</v>
      </c>
      <c r="F67" s="9" t="s">
        <v>24</v>
      </c>
      <c r="G67" s="10" t="s">
        <v>25</v>
      </c>
      <c r="H67" s="10" t="s">
        <v>26</v>
      </c>
      <c r="I67" s="10" t="s">
        <v>27</v>
      </c>
      <c r="J67" s="10" t="s">
        <v>28</v>
      </c>
      <c r="K67" s="10" t="s">
        <v>29</v>
      </c>
      <c r="L67" s="11" t="s">
        <v>30</v>
      </c>
      <c r="M67" s="11" t="s">
        <v>31</v>
      </c>
    </row>
    <row r="68" spans="1:13" ht="26.5" thickBot="1" x14ac:dyDescent="0.4">
      <c r="A68" s="16">
        <v>59</v>
      </c>
      <c r="B68" s="12" t="s">
        <v>46</v>
      </c>
      <c r="C68" s="13">
        <v>3</v>
      </c>
      <c r="D68" s="13">
        <v>68</v>
      </c>
      <c r="E68" s="13" t="s">
        <v>80</v>
      </c>
      <c r="F68" s="14" t="s">
        <v>79</v>
      </c>
      <c r="G68" s="35">
        <v>532.59</v>
      </c>
      <c r="H68" s="35">
        <v>154.02000000000001</v>
      </c>
      <c r="I68" s="35">
        <v>70</v>
      </c>
      <c r="J68" s="35">
        <v>35</v>
      </c>
      <c r="K68" s="35">
        <v>791.61</v>
      </c>
      <c r="L68" s="15">
        <v>36</v>
      </c>
      <c r="M68" s="30">
        <f>K68*L68</f>
        <v>28497.96</v>
      </c>
    </row>
    <row r="69" spans="1:13" x14ac:dyDescent="0.35">
      <c r="A69" s="56"/>
      <c r="B69" s="57" t="s">
        <v>40</v>
      </c>
      <c r="C69" s="57"/>
      <c r="D69" s="57"/>
      <c r="E69" s="57"/>
      <c r="F69" s="57"/>
      <c r="G69" s="57"/>
      <c r="H69" s="57"/>
      <c r="I69" s="57"/>
      <c r="J69" s="57"/>
      <c r="K69" s="57"/>
      <c r="L69" s="58"/>
      <c r="M69" s="59">
        <f>M71-M68</f>
        <v>5984.5715999999957</v>
      </c>
    </row>
    <row r="70" spans="1:13" ht="15" thickBot="1" x14ac:dyDescent="0.4">
      <c r="A70" s="56"/>
      <c r="B70" s="61"/>
      <c r="C70" s="61"/>
      <c r="D70" s="61"/>
      <c r="E70" s="61"/>
      <c r="F70" s="61"/>
      <c r="G70" s="61"/>
      <c r="H70" s="61"/>
      <c r="I70" s="61"/>
      <c r="J70" s="61"/>
      <c r="K70" s="61"/>
      <c r="L70" s="62"/>
      <c r="M70" s="60"/>
    </row>
    <row r="71" spans="1:13" ht="16" thickBot="1" x14ac:dyDescent="0.4">
      <c r="A71" s="56"/>
      <c r="B71" s="61" t="s">
        <v>41</v>
      </c>
      <c r="C71" s="61"/>
      <c r="D71" s="61"/>
      <c r="E71" s="61"/>
      <c r="F71" s="61"/>
      <c r="G71" s="61"/>
      <c r="H71" s="61"/>
      <c r="I71" s="61"/>
      <c r="J71" s="61"/>
      <c r="K71" s="61"/>
      <c r="L71" s="62"/>
      <c r="M71" s="32">
        <f>M68*1.21</f>
        <v>34482.531599999995</v>
      </c>
    </row>
    <row r="72" spans="1:13" ht="15" thickBot="1" x14ac:dyDescent="0.4"/>
    <row r="73" spans="1:13" ht="36" x14ac:dyDescent="0.35">
      <c r="A73" s="41" t="s">
        <v>0</v>
      </c>
      <c r="B73" s="1" t="s">
        <v>1</v>
      </c>
      <c r="C73" s="44" t="s">
        <v>4</v>
      </c>
      <c r="D73" s="1" t="s">
        <v>5</v>
      </c>
      <c r="E73" s="44" t="s">
        <v>7</v>
      </c>
      <c r="F73" s="44" t="s">
        <v>8</v>
      </c>
      <c r="G73" s="47" t="s">
        <v>9</v>
      </c>
      <c r="H73" s="48"/>
      <c r="I73" s="48"/>
      <c r="J73" s="48"/>
      <c r="K73" s="49"/>
      <c r="L73" s="53" t="s">
        <v>10</v>
      </c>
      <c r="M73" s="4" t="s">
        <v>11</v>
      </c>
    </row>
    <row r="74" spans="1:13" ht="15" thickBot="1" x14ac:dyDescent="0.4">
      <c r="A74" s="42"/>
      <c r="B74" s="2" t="s">
        <v>2</v>
      </c>
      <c r="C74" s="45"/>
      <c r="D74" s="2" t="s">
        <v>6</v>
      </c>
      <c r="E74" s="45"/>
      <c r="F74" s="45"/>
      <c r="G74" s="50"/>
      <c r="H74" s="51"/>
      <c r="I74" s="51"/>
      <c r="J74" s="51"/>
      <c r="K74" s="52"/>
      <c r="L74" s="54"/>
      <c r="M74" s="5" t="s">
        <v>12</v>
      </c>
    </row>
    <row r="75" spans="1:13" ht="36.5" thickBot="1" x14ac:dyDescent="0.4">
      <c r="A75" s="43"/>
      <c r="B75" s="2" t="s">
        <v>3</v>
      </c>
      <c r="C75" s="46"/>
      <c r="D75" s="3"/>
      <c r="E75" s="46"/>
      <c r="F75" s="46"/>
      <c r="G75" s="6" t="s">
        <v>88</v>
      </c>
      <c r="H75" s="7" t="s">
        <v>89</v>
      </c>
      <c r="I75" s="7" t="s">
        <v>90</v>
      </c>
      <c r="J75" s="7" t="s">
        <v>17</v>
      </c>
      <c r="K75" s="7" t="s">
        <v>18</v>
      </c>
      <c r="L75" s="55"/>
      <c r="M75" s="5" t="s">
        <v>13</v>
      </c>
    </row>
    <row r="76" spans="1:13" ht="15" thickBot="1" x14ac:dyDescent="0.4">
      <c r="A76" s="8" t="s">
        <v>19</v>
      </c>
      <c r="B76" s="9" t="s">
        <v>20</v>
      </c>
      <c r="C76" s="9" t="s">
        <v>21</v>
      </c>
      <c r="D76" s="9" t="s">
        <v>22</v>
      </c>
      <c r="E76" s="9" t="s">
        <v>23</v>
      </c>
      <c r="F76" s="9" t="s">
        <v>24</v>
      </c>
      <c r="G76" s="10" t="s">
        <v>25</v>
      </c>
      <c r="H76" s="10" t="s">
        <v>26</v>
      </c>
      <c r="I76" s="10" t="s">
        <v>27</v>
      </c>
      <c r="J76" s="10" t="s">
        <v>28</v>
      </c>
      <c r="K76" s="10" t="s">
        <v>29</v>
      </c>
      <c r="L76" s="11" t="s">
        <v>30</v>
      </c>
      <c r="M76" s="11" t="s">
        <v>31</v>
      </c>
    </row>
    <row r="77" spans="1:13" ht="77.25" customHeight="1" thickBot="1" x14ac:dyDescent="0.4">
      <c r="A77" s="16">
        <v>60</v>
      </c>
      <c r="B77" s="12" t="s">
        <v>47</v>
      </c>
      <c r="C77" s="13">
        <v>3</v>
      </c>
      <c r="D77" s="13">
        <v>68</v>
      </c>
      <c r="E77" s="13" t="s">
        <v>80</v>
      </c>
      <c r="F77" s="14" t="s">
        <v>79</v>
      </c>
      <c r="G77" s="35">
        <v>453.45</v>
      </c>
      <c r="H77" s="35">
        <v>154.02000000000001</v>
      </c>
      <c r="I77" s="35">
        <v>70</v>
      </c>
      <c r="J77" s="35">
        <v>35</v>
      </c>
      <c r="K77" s="35">
        <v>712.47028665970095</v>
      </c>
      <c r="L77" s="15">
        <v>36</v>
      </c>
      <c r="M77" s="30">
        <f>K77*L77</f>
        <v>25648.930319749234</v>
      </c>
    </row>
    <row r="78" spans="1:13" x14ac:dyDescent="0.35">
      <c r="A78" s="56"/>
      <c r="B78" s="57" t="s">
        <v>40</v>
      </c>
      <c r="C78" s="57"/>
      <c r="D78" s="57"/>
      <c r="E78" s="57"/>
      <c r="F78" s="57"/>
      <c r="G78" s="57"/>
      <c r="H78" s="57"/>
      <c r="I78" s="57"/>
      <c r="J78" s="57"/>
      <c r="K78" s="57"/>
      <c r="L78" s="58"/>
      <c r="M78" s="59">
        <f>M80-M77</f>
        <v>5386.2753671473365</v>
      </c>
    </row>
    <row r="79" spans="1:13" ht="15" thickBot="1" x14ac:dyDescent="0.4">
      <c r="A79" s="56"/>
      <c r="B79" s="61"/>
      <c r="C79" s="61"/>
      <c r="D79" s="61"/>
      <c r="E79" s="61"/>
      <c r="F79" s="61"/>
      <c r="G79" s="61"/>
      <c r="H79" s="61"/>
      <c r="I79" s="61"/>
      <c r="J79" s="61"/>
      <c r="K79" s="61"/>
      <c r="L79" s="62"/>
      <c r="M79" s="60"/>
    </row>
    <row r="80" spans="1:13" ht="16" thickBot="1" x14ac:dyDescent="0.4">
      <c r="A80" s="56"/>
      <c r="B80" s="61" t="s">
        <v>41</v>
      </c>
      <c r="C80" s="61"/>
      <c r="D80" s="61"/>
      <c r="E80" s="61"/>
      <c r="F80" s="61"/>
      <c r="G80" s="61"/>
      <c r="H80" s="61"/>
      <c r="I80" s="61"/>
      <c r="J80" s="61"/>
      <c r="K80" s="61"/>
      <c r="L80" s="62"/>
      <c r="M80" s="32">
        <f>M77*1.21</f>
        <v>31035.20568689657</v>
      </c>
    </row>
    <row r="81" spans="1:13" ht="15" thickBot="1" x14ac:dyDescent="0.4"/>
    <row r="82" spans="1:13" ht="36" x14ac:dyDescent="0.35">
      <c r="A82" s="41" t="s">
        <v>0</v>
      </c>
      <c r="B82" s="1" t="s">
        <v>1</v>
      </c>
      <c r="C82" s="44" t="s">
        <v>4</v>
      </c>
      <c r="D82" s="1" t="s">
        <v>5</v>
      </c>
      <c r="E82" s="44" t="s">
        <v>7</v>
      </c>
      <c r="F82" s="44" t="s">
        <v>8</v>
      </c>
      <c r="G82" s="47" t="s">
        <v>9</v>
      </c>
      <c r="H82" s="48"/>
      <c r="I82" s="48"/>
      <c r="J82" s="48"/>
      <c r="K82" s="49"/>
      <c r="L82" s="53" t="s">
        <v>10</v>
      </c>
      <c r="M82" s="4" t="s">
        <v>11</v>
      </c>
    </row>
    <row r="83" spans="1:13" ht="15" thickBot="1" x14ac:dyDescent="0.4">
      <c r="A83" s="42"/>
      <c r="B83" s="2" t="s">
        <v>2</v>
      </c>
      <c r="C83" s="45"/>
      <c r="D83" s="2" t="s">
        <v>6</v>
      </c>
      <c r="E83" s="45"/>
      <c r="F83" s="45"/>
      <c r="G83" s="50"/>
      <c r="H83" s="51"/>
      <c r="I83" s="51"/>
      <c r="J83" s="51"/>
      <c r="K83" s="52"/>
      <c r="L83" s="54"/>
      <c r="M83" s="5" t="s">
        <v>12</v>
      </c>
    </row>
    <row r="84" spans="1:13" ht="36.5" thickBot="1" x14ac:dyDescent="0.4">
      <c r="A84" s="43"/>
      <c r="B84" s="2" t="s">
        <v>3</v>
      </c>
      <c r="C84" s="46"/>
      <c r="D84" s="3"/>
      <c r="E84" s="46"/>
      <c r="F84" s="46"/>
      <c r="G84" s="6" t="s">
        <v>14</v>
      </c>
      <c r="H84" s="7" t="s">
        <v>85</v>
      </c>
      <c r="I84" s="7" t="s">
        <v>95</v>
      </c>
      <c r="J84" s="7" t="s">
        <v>86</v>
      </c>
      <c r="K84" s="7" t="s">
        <v>18</v>
      </c>
      <c r="L84" s="55"/>
      <c r="M84" s="5" t="s">
        <v>13</v>
      </c>
    </row>
    <row r="85" spans="1:13" ht="15" thickBot="1" x14ac:dyDescent="0.4">
      <c r="A85" s="8" t="s">
        <v>19</v>
      </c>
      <c r="B85" s="9" t="s">
        <v>20</v>
      </c>
      <c r="C85" s="9" t="s">
        <v>21</v>
      </c>
      <c r="D85" s="9" t="s">
        <v>22</v>
      </c>
      <c r="E85" s="9" t="s">
        <v>23</v>
      </c>
      <c r="F85" s="9" t="s">
        <v>24</v>
      </c>
      <c r="G85" s="10" t="s">
        <v>25</v>
      </c>
      <c r="H85" s="10" t="s">
        <v>26</v>
      </c>
      <c r="I85" s="10" t="s">
        <v>27</v>
      </c>
      <c r="J85" s="10" t="s">
        <v>28</v>
      </c>
      <c r="K85" s="10" t="s">
        <v>29</v>
      </c>
      <c r="L85" s="11" t="s">
        <v>30</v>
      </c>
      <c r="M85" s="11" t="s">
        <v>31</v>
      </c>
    </row>
    <row r="86" spans="1:13" ht="26.5" thickBot="1" x14ac:dyDescent="0.4">
      <c r="A86" s="16">
        <v>61</v>
      </c>
      <c r="B86" s="12" t="s">
        <v>48</v>
      </c>
      <c r="C86" s="13">
        <v>3</v>
      </c>
      <c r="D86" s="13">
        <v>55</v>
      </c>
      <c r="E86" s="13" t="s">
        <v>80</v>
      </c>
      <c r="F86" s="14" t="s">
        <v>79</v>
      </c>
      <c r="G86" s="35">
        <v>512.52</v>
      </c>
      <c r="H86" s="35">
        <v>154.02000000000001</v>
      </c>
      <c r="I86" s="35">
        <v>105</v>
      </c>
      <c r="J86" s="35">
        <v>35</v>
      </c>
      <c r="K86" s="35">
        <v>806.53881335522703</v>
      </c>
      <c r="L86" s="15">
        <v>36</v>
      </c>
      <c r="M86" s="30">
        <f>K86*L86</f>
        <v>29035.397280788173</v>
      </c>
    </row>
    <row r="87" spans="1:13" x14ac:dyDescent="0.35">
      <c r="A87" s="56"/>
      <c r="B87" s="57" t="s">
        <v>40</v>
      </c>
      <c r="C87" s="57"/>
      <c r="D87" s="57"/>
      <c r="E87" s="57"/>
      <c r="F87" s="57"/>
      <c r="G87" s="57"/>
      <c r="H87" s="57"/>
      <c r="I87" s="57"/>
      <c r="J87" s="57"/>
      <c r="K87" s="57"/>
      <c r="L87" s="58"/>
      <c r="M87" s="59">
        <f>M89-M86</f>
        <v>6097.4334289655162</v>
      </c>
    </row>
    <row r="88" spans="1:13" ht="15" thickBot="1" x14ac:dyDescent="0.4">
      <c r="A88" s="56"/>
      <c r="B88" s="61"/>
      <c r="C88" s="61"/>
      <c r="D88" s="61"/>
      <c r="E88" s="61"/>
      <c r="F88" s="61"/>
      <c r="G88" s="61"/>
      <c r="H88" s="61"/>
      <c r="I88" s="61"/>
      <c r="J88" s="61"/>
      <c r="K88" s="61"/>
      <c r="L88" s="62"/>
      <c r="M88" s="60"/>
    </row>
    <row r="89" spans="1:13" ht="16" thickBot="1" x14ac:dyDescent="0.4">
      <c r="A89" s="56"/>
      <c r="B89" s="61" t="s">
        <v>41</v>
      </c>
      <c r="C89" s="61"/>
      <c r="D89" s="61"/>
      <c r="E89" s="61"/>
      <c r="F89" s="61"/>
      <c r="G89" s="61"/>
      <c r="H89" s="61"/>
      <c r="I89" s="61"/>
      <c r="J89" s="61"/>
      <c r="K89" s="61"/>
      <c r="L89" s="62"/>
      <c r="M89" s="32">
        <f>M86*1.21</f>
        <v>35132.830709753689</v>
      </c>
    </row>
    <row r="90" spans="1:13" ht="15" thickBot="1" x14ac:dyDescent="0.4"/>
    <row r="91" spans="1:13" ht="36" x14ac:dyDescent="0.35">
      <c r="A91" s="41" t="s">
        <v>0</v>
      </c>
      <c r="B91" s="1" t="s">
        <v>1</v>
      </c>
      <c r="C91" s="44" t="s">
        <v>4</v>
      </c>
      <c r="D91" s="1" t="s">
        <v>5</v>
      </c>
      <c r="E91" s="44" t="s">
        <v>7</v>
      </c>
      <c r="F91" s="44" t="s">
        <v>8</v>
      </c>
      <c r="G91" s="47" t="s">
        <v>9</v>
      </c>
      <c r="H91" s="48"/>
      <c r="I91" s="48"/>
      <c r="J91" s="48"/>
      <c r="K91" s="49"/>
      <c r="L91" s="53" t="s">
        <v>10</v>
      </c>
      <c r="M91" s="4" t="s">
        <v>11</v>
      </c>
    </row>
    <row r="92" spans="1:13" ht="15" thickBot="1" x14ac:dyDescent="0.4">
      <c r="A92" s="42"/>
      <c r="B92" s="2" t="s">
        <v>2</v>
      </c>
      <c r="C92" s="45"/>
      <c r="D92" s="2" t="s">
        <v>6</v>
      </c>
      <c r="E92" s="45"/>
      <c r="F92" s="45"/>
      <c r="G92" s="50"/>
      <c r="H92" s="51"/>
      <c r="I92" s="51"/>
      <c r="J92" s="51"/>
      <c r="K92" s="52"/>
      <c r="L92" s="54"/>
      <c r="M92" s="5" t="s">
        <v>12</v>
      </c>
    </row>
    <row r="93" spans="1:13" ht="36.5" thickBot="1" x14ac:dyDescent="0.4">
      <c r="A93" s="43"/>
      <c r="B93" s="2" t="s">
        <v>3</v>
      </c>
      <c r="C93" s="46"/>
      <c r="D93" s="3"/>
      <c r="E93" s="46"/>
      <c r="F93" s="46"/>
      <c r="G93" s="6" t="s">
        <v>14</v>
      </c>
      <c r="H93" s="7" t="s">
        <v>85</v>
      </c>
      <c r="I93" s="7" t="s">
        <v>95</v>
      </c>
      <c r="J93" s="7" t="s">
        <v>86</v>
      </c>
      <c r="K93" s="7" t="s">
        <v>18</v>
      </c>
      <c r="L93" s="55"/>
      <c r="M93" s="5" t="s">
        <v>13</v>
      </c>
    </row>
    <row r="94" spans="1:13" ht="15" thickBot="1" x14ac:dyDescent="0.4">
      <c r="A94" s="8" t="s">
        <v>19</v>
      </c>
      <c r="B94" s="9" t="s">
        <v>20</v>
      </c>
      <c r="C94" s="9" t="s">
        <v>21</v>
      </c>
      <c r="D94" s="9" t="s">
        <v>22</v>
      </c>
      <c r="E94" s="9" t="s">
        <v>23</v>
      </c>
      <c r="F94" s="9" t="s">
        <v>24</v>
      </c>
      <c r="G94" s="10" t="s">
        <v>25</v>
      </c>
      <c r="H94" s="10" t="s">
        <v>26</v>
      </c>
      <c r="I94" s="10" t="s">
        <v>27</v>
      </c>
      <c r="J94" s="10" t="s">
        <v>28</v>
      </c>
      <c r="K94" s="10" t="s">
        <v>29</v>
      </c>
      <c r="L94" s="11" t="s">
        <v>30</v>
      </c>
      <c r="M94" s="11" t="s">
        <v>31</v>
      </c>
    </row>
    <row r="95" spans="1:13" ht="26.5" thickBot="1" x14ac:dyDescent="0.4">
      <c r="A95" s="16">
        <v>62</v>
      </c>
      <c r="B95" s="12" t="s">
        <v>49</v>
      </c>
      <c r="C95" s="13">
        <v>3</v>
      </c>
      <c r="D95" s="13">
        <v>74</v>
      </c>
      <c r="E95" s="13" t="s">
        <v>80</v>
      </c>
      <c r="F95" s="14" t="s">
        <v>79</v>
      </c>
      <c r="G95" s="35">
        <v>537.96</v>
      </c>
      <c r="H95" s="35">
        <v>154.02000000000001</v>
      </c>
      <c r="I95" s="35">
        <v>105</v>
      </c>
      <c r="J95" s="35">
        <v>35</v>
      </c>
      <c r="K95" s="35">
        <f>SUM(G95+H95+I95+J95)</f>
        <v>831.98</v>
      </c>
      <c r="L95" s="15">
        <v>36</v>
      </c>
      <c r="M95" s="30">
        <f>K95*L95</f>
        <v>29951.279999999999</v>
      </c>
    </row>
    <row r="96" spans="1:13" x14ac:dyDescent="0.35">
      <c r="A96" s="56"/>
      <c r="B96" s="57" t="s">
        <v>40</v>
      </c>
      <c r="C96" s="57"/>
      <c r="D96" s="57"/>
      <c r="E96" s="57"/>
      <c r="F96" s="57"/>
      <c r="G96" s="57"/>
      <c r="H96" s="57"/>
      <c r="I96" s="57"/>
      <c r="J96" s="57"/>
      <c r="K96" s="57"/>
      <c r="L96" s="58"/>
      <c r="M96" s="59">
        <f>M98-M95</f>
        <v>6289.768799999998</v>
      </c>
    </row>
    <row r="97" spans="1:13" ht="15" thickBot="1" x14ac:dyDescent="0.4">
      <c r="A97" s="56"/>
      <c r="B97" s="61"/>
      <c r="C97" s="61"/>
      <c r="D97" s="61"/>
      <c r="E97" s="61"/>
      <c r="F97" s="61"/>
      <c r="G97" s="61"/>
      <c r="H97" s="61"/>
      <c r="I97" s="61"/>
      <c r="J97" s="61"/>
      <c r="K97" s="61"/>
      <c r="L97" s="62"/>
      <c r="M97" s="60"/>
    </row>
    <row r="98" spans="1:13" ht="16" thickBot="1" x14ac:dyDescent="0.4">
      <c r="A98" s="56"/>
      <c r="B98" s="61" t="s">
        <v>41</v>
      </c>
      <c r="C98" s="61"/>
      <c r="D98" s="61"/>
      <c r="E98" s="61"/>
      <c r="F98" s="61"/>
      <c r="G98" s="61"/>
      <c r="H98" s="61"/>
      <c r="I98" s="61"/>
      <c r="J98" s="61"/>
      <c r="K98" s="61"/>
      <c r="L98" s="62"/>
      <c r="M98" s="32">
        <f>M95*1.21</f>
        <v>36241.048799999997</v>
      </c>
    </row>
    <row r="99" spans="1:13" ht="15" thickBot="1" x14ac:dyDescent="0.4"/>
    <row r="100" spans="1:13" ht="36" x14ac:dyDescent="0.35">
      <c r="A100" s="41" t="s">
        <v>0</v>
      </c>
      <c r="B100" s="1" t="s">
        <v>1</v>
      </c>
      <c r="C100" s="44" t="s">
        <v>4</v>
      </c>
      <c r="D100" s="1" t="s">
        <v>5</v>
      </c>
      <c r="E100" s="44" t="s">
        <v>7</v>
      </c>
      <c r="F100" s="44" t="s">
        <v>8</v>
      </c>
      <c r="G100" s="47" t="s">
        <v>9</v>
      </c>
      <c r="H100" s="48"/>
      <c r="I100" s="48"/>
      <c r="J100" s="48"/>
      <c r="K100" s="49"/>
      <c r="L100" s="53" t="s">
        <v>10</v>
      </c>
      <c r="M100" s="4" t="s">
        <v>11</v>
      </c>
    </row>
    <row r="101" spans="1:13" ht="15" thickBot="1" x14ac:dyDescent="0.4">
      <c r="A101" s="42"/>
      <c r="B101" s="2" t="s">
        <v>2</v>
      </c>
      <c r="C101" s="45"/>
      <c r="D101" s="2" t="s">
        <v>6</v>
      </c>
      <c r="E101" s="45"/>
      <c r="F101" s="45"/>
      <c r="G101" s="50"/>
      <c r="H101" s="51"/>
      <c r="I101" s="51"/>
      <c r="J101" s="51"/>
      <c r="K101" s="52"/>
      <c r="L101" s="54"/>
      <c r="M101" s="5" t="s">
        <v>12</v>
      </c>
    </row>
    <row r="102" spans="1:13" ht="36.5" thickBot="1" x14ac:dyDescent="0.4">
      <c r="A102" s="43"/>
      <c r="B102" s="2" t="s">
        <v>3</v>
      </c>
      <c r="C102" s="46"/>
      <c r="D102" s="3"/>
      <c r="E102" s="46"/>
      <c r="F102" s="46"/>
      <c r="G102" s="6" t="s">
        <v>14</v>
      </c>
      <c r="H102" s="7" t="s">
        <v>85</v>
      </c>
      <c r="I102" s="7" t="s">
        <v>87</v>
      </c>
      <c r="J102" s="7" t="s">
        <v>86</v>
      </c>
      <c r="K102" s="7" t="s">
        <v>18</v>
      </c>
      <c r="L102" s="55"/>
      <c r="M102" s="5" t="s">
        <v>13</v>
      </c>
    </row>
    <row r="103" spans="1:13" ht="15" thickBot="1" x14ac:dyDescent="0.4">
      <c r="A103" s="8" t="s">
        <v>19</v>
      </c>
      <c r="B103" s="9" t="s">
        <v>20</v>
      </c>
      <c r="C103" s="9" t="s">
        <v>21</v>
      </c>
      <c r="D103" s="9" t="s">
        <v>22</v>
      </c>
      <c r="E103" s="9" t="s">
        <v>23</v>
      </c>
      <c r="F103" s="9" t="s">
        <v>24</v>
      </c>
      <c r="G103" s="10" t="s">
        <v>25</v>
      </c>
      <c r="H103" s="10" t="s">
        <v>26</v>
      </c>
      <c r="I103" s="10" t="s">
        <v>27</v>
      </c>
      <c r="J103" s="10" t="s">
        <v>28</v>
      </c>
      <c r="K103" s="10" t="s">
        <v>29</v>
      </c>
      <c r="L103" s="11" t="s">
        <v>30</v>
      </c>
      <c r="M103" s="11" t="s">
        <v>31</v>
      </c>
    </row>
    <row r="104" spans="1:13" ht="26.5" thickBot="1" x14ac:dyDescent="0.4">
      <c r="A104" s="16">
        <v>63</v>
      </c>
      <c r="B104" s="12" t="s">
        <v>50</v>
      </c>
      <c r="C104" s="13">
        <v>3</v>
      </c>
      <c r="D104" s="13">
        <v>72</v>
      </c>
      <c r="E104" s="13" t="s">
        <v>80</v>
      </c>
      <c r="F104" s="14" t="s">
        <v>79</v>
      </c>
      <c r="G104" s="35">
        <v>387.65</v>
      </c>
      <c r="H104" s="35">
        <v>154.02000000000001</v>
      </c>
      <c r="I104" s="35">
        <v>70</v>
      </c>
      <c r="J104" s="35">
        <v>35</v>
      </c>
      <c r="K104" s="35">
        <f>SUM(G104+H104+I104+J104)</f>
        <v>646.66999999999996</v>
      </c>
      <c r="L104" s="15">
        <v>36</v>
      </c>
      <c r="M104" s="30">
        <f>K104*L104</f>
        <v>23280.12</v>
      </c>
    </row>
    <row r="105" spans="1:13" x14ac:dyDescent="0.35">
      <c r="A105" s="56"/>
      <c r="B105" s="57" t="s">
        <v>40</v>
      </c>
      <c r="C105" s="57"/>
      <c r="D105" s="57"/>
      <c r="E105" s="57"/>
      <c r="F105" s="57"/>
      <c r="G105" s="57"/>
      <c r="H105" s="57"/>
      <c r="I105" s="57"/>
      <c r="J105" s="57"/>
      <c r="K105" s="57"/>
      <c r="L105" s="58"/>
      <c r="M105" s="59">
        <f>M107-M104</f>
        <v>4888.8251999999993</v>
      </c>
    </row>
    <row r="106" spans="1:13" ht="15" thickBot="1" x14ac:dyDescent="0.4">
      <c r="A106" s="56"/>
      <c r="B106" s="61"/>
      <c r="C106" s="61"/>
      <c r="D106" s="61"/>
      <c r="E106" s="61"/>
      <c r="F106" s="61"/>
      <c r="G106" s="61"/>
      <c r="H106" s="61"/>
      <c r="I106" s="61"/>
      <c r="J106" s="61"/>
      <c r="K106" s="61"/>
      <c r="L106" s="62"/>
      <c r="M106" s="60"/>
    </row>
    <row r="107" spans="1:13" ht="16" thickBot="1" x14ac:dyDescent="0.4">
      <c r="A107" s="56"/>
      <c r="B107" s="61" t="s">
        <v>41</v>
      </c>
      <c r="C107" s="61"/>
      <c r="D107" s="61"/>
      <c r="E107" s="61"/>
      <c r="F107" s="61"/>
      <c r="G107" s="61"/>
      <c r="H107" s="61"/>
      <c r="I107" s="61"/>
      <c r="J107" s="61"/>
      <c r="K107" s="61"/>
      <c r="L107" s="62"/>
      <c r="M107" s="32">
        <f>M104*1.21</f>
        <v>28168.945199999998</v>
      </c>
    </row>
    <row r="108" spans="1:13" ht="15" thickBot="1" x14ac:dyDescent="0.4"/>
    <row r="109" spans="1:13" ht="36" x14ac:dyDescent="0.35">
      <c r="A109" s="41" t="s">
        <v>0</v>
      </c>
      <c r="B109" s="1" t="s">
        <v>1</v>
      </c>
      <c r="C109" s="44" t="s">
        <v>4</v>
      </c>
      <c r="D109" s="1" t="s">
        <v>5</v>
      </c>
      <c r="E109" s="44" t="s">
        <v>7</v>
      </c>
      <c r="F109" s="44" t="s">
        <v>8</v>
      </c>
      <c r="G109" s="47" t="s">
        <v>9</v>
      </c>
      <c r="H109" s="48"/>
      <c r="I109" s="48"/>
      <c r="J109" s="48"/>
      <c r="K109" s="49"/>
      <c r="L109" s="53" t="s">
        <v>10</v>
      </c>
      <c r="M109" s="4" t="s">
        <v>11</v>
      </c>
    </row>
    <row r="110" spans="1:13" ht="15" thickBot="1" x14ac:dyDescent="0.4">
      <c r="A110" s="42"/>
      <c r="B110" s="2" t="s">
        <v>2</v>
      </c>
      <c r="C110" s="45"/>
      <c r="D110" s="2" t="s">
        <v>6</v>
      </c>
      <c r="E110" s="45"/>
      <c r="F110" s="45"/>
      <c r="G110" s="50"/>
      <c r="H110" s="51"/>
      <c r="I110" s="51"/>
      <c r="J110" s="51"/>
      <c r="K110" s="52"/>
      <c r="L110" s="54"/>
      <c r="M110" s="5" t="s">
        <v>12</v>
      </c>
    </row>
    <row r="111" spans="1:13" ht="36.5" thickBot="1" x14ac:dyDescent="0.4">
      <c r="A111" s="43"/>
      <c r="B111" s="2" t="s">
        <v>3</v>
      </c>
      <c r="C111" s="46"/>
      <c r="D111" s="3"/>
      <c r="E111" s="46"/>
      <c r="F111" s="46"/>
      <c r="G111" s="6" t="s">
        <v>14</v>
      </c>
      <c r="H111" s="7" t="s">
        <v>85</v>
      </c>
      <c r="I111" s="7" t="s">
        <v>87</v>
      </c>
      <c r="J111" s="7" t="s">
        <v>86</v>
      </c>
      <c r="K111" s="7" t="s">
        <v>18</v>
      </c>
      <c r="L111" s="55"/>
      <c r="M111" s="5" t="s">
        <v>13</v>
      </c>
    </row>
    <row r="112" spans="1:13" ht="15" thickBot="1" x14ac:dyDescent="0.4">
      <c r="A112" s="8" t="s">
        <v>19</v>
      </c>
      <c r="B112" s="9" t="s">
        <v>20</v>
      </c>
      <c r="C112" s="9" t="s">
        <v>21</v>
      </c>
      <c r="D112" s="9" t="s">
        <v>22</v>
      </c>
      <c r="E112" s="9" t="s">
        <v>23</v>
      </c>
      <c r="F112" s="9" t="s">
        <v>24</v>
      </c>
      <c r="G112" s="10" t="s">
        <v>25</v>
      </c>
      <c r="H112" s="10" t="s">
        <v>26</v>
      </c>
      <c r="I112" s="10" t="s">
        <v>27</v>
      </c>
      <c r="J112" s="10" t="s">
        <v>28</v>
      </c>
      <c r="K112" s="10" t="s">
        <v>29</v>
      </c>
      <c r="L112" s="11" t="s">
        <v>30</v>
      </c>
      <c r="M112" s="11" t="s">
        <v>31</v>
      </c>
    </row>
    <row r="113" spans="1:13" ht="26.5" thickBot="1" x14ac:dyDescent="0.4">
      <c r="A113" s="16">
        <v>64</v>
      </c>
      <c r="B113" s="12" t="s">
        <v>51</v>
      </c>
      <c r="C113" s="13">
        <v>3</v>
      </c>
      <c r="D113" s="13">
        <v>40</v>
      </c>
      <c r="E113" s="13" t="s">
        <v>80</v>
      </c>
      <c r="F113" s="14" t="s">
        <v>79</v>
      </c>
      <c r="G113" s="35">
        <v>771.6</v>
      </c>
      <c r="H113" s="35">
        <v>154.02000000000001</v>
      </c>
      <c r="I113" s="35">
        <v>70</v>
      </c>
      <c r="J113" s="35">
        <v>35</v>
      </c>
      <c r="K113" s="35">
        <f>SUM(G113+H113+I113+J113)</f>
        <v>1030.6199999999999</v>
      </c>
      <c r="L113" s="15">
        <v>36</v>
      </c>
      <c r="M113" s="30">
        <f>K113*L113</f>
        <v>37102.319999999992</v>
      </c>
    </row>
    <row r="114" spans="1:13" x14ac:dyDescent="0.35">
      <c r="A114" s="56"/>
      <c r="B114" s="57" t="s">
        <v>40</v>
      </c>
      <c r="C114" s="57"/>
      <c r="D114" s="57"/>
      <c r="E114" s="57"/>
      <c r="F114" s="57"/>
      <c r="G114" s="57"/>
      <c r="H114" s="57"/>
      <c r="I114" s="57"/>
      <c r="J114" s="57"/>
      <c r="K114" s="57"/>
      <c r="L114" s="58"/>
      <c r="M114" s="59">
        <f>M116-M113</f>
        <v>7791.4871999999959</v>
      </c>
    </row>
    <row r="115" spans="1:13" ht="15" thickBot="1" x14ac:dyDescent="0.4">
      <c r="A115" s="56"/>
      <c r="B115" s="61"/>
      <c r="C115" s="61"/>
      <c r="D115" s="61"/>
      <c r="E115" s="61"/>
      <c r="F115" s="61"/>
      <c r="G115" s="61"/>
      <c r="H115" s="61"/>
      <c r="I115" s="61"/>
      <c r="J115" s="61"/>
      <c r="K115" s="61"/>
      <c r="L115" s="62"/>
      <c r="M115" s="60"/>
    </row>
    <row r="116" spans="1:13" ht="16" thickBot="1" x14ac:dyDescent="0.4">
      <c r="A116" s="56"/>
      <c r="B116" s="61" t="s">
        <v>41</v>
      </c>
      <c r="C116" s="61"/>
      <c r="D116" s="61"/>
      <c r="E116" s="61"/>
      <c r="F116" s="61"/>
      <c r="G116" s="61"/>
      <c r="H116" s="61"/>
      <c r="I116" s="61"/>
      <c r="J116" s="61"/>
      <c r="K116" s="61"/>
      <c r="L116" s="62"/>
      <c r="M116" s="32">
        <f>M113*1.21</f>
        <v>44893.807199999988</v>
      </c>
    </row>
    <row r="117" spans="1:13" ht="15" thickBot="1" x14ac:dyDescent="0.4"/>
    <row r="118" spans="1:13" ht="36" x14ac:dyDescent="0.35">
      <c r="A118" s="41" t="s">
        <v>0</v>
      </c>
      <c r="B118" s="1" t="s">
        <v>1</v>
      </c>
      <c r="C118" s="44" t="s">
        <v>4</v>
      </c>
      <c r="D118" s="1" t="s">
        <v>5</v>
      </c>
      <c r="E118" s="44" t="s">
        <v>7</v>
      </c>
      <c r="F118" s="44" t="s">
        <v>8</v>
      </c>
      <c r="G118" s="47" t="s">
        <v>9</v>
      </c>
      <c r="H118" s="48"/>
      <c r="I118" s="48"/>
      <c r="J118" s="48"/>
      <c r="K118" s="49"/>
      <c r="L118" s="53" t="s">
        <v>10</v>
      </c>
      <c r="M118" s="4" t="s">
        <v>11</v>
      </c>
    </row>
    <row r="119" spans="1:13" ht="15" thickBot="1" x14ac:dyDescent="0.4">
      <c r="A119" s="42"/>
      <c r="B119" s="2" t="s">
        <v>2</v>
      </c>
      <c r="C119" s="45"/>
      <c r="D119" s="2" t="s">
        <v>6</v>
      </c>
      <c r="E119" s="45"/>
      <c r="F119" s="45"/>
      <c r="G119" s="50"/>
      <c r="H119" s="51"/>
      <c r="I119" s="51"/>
      <c r="J119" s="51"/>
      <c r="K119" s="52"/>
      <c r="L119" s="54"/>
      <c r="M119" s="5" t="s">
        <v>12</v>
      </c>
    </row>
    <row r="120" spans="1:13" ht="36.5" thickBot="1" x14ac:dyDescent="0.4">
      <c r="A120" s="43"/>
      <c r="B120" s="2" t="s">
        <v>3</v>
      </c>
      <c r="C120" s="46"/>
      <c r="D120" s="3"/>
      <c r="E120" s="46"/>
      <c r="F120" s="46"/>
      <c r="G120" s="6" t="s">
        <v>14</v>
      </c>
      <c r="H120" s="7" t="s">
        <v>94</v>
      </c>
      <c r="I120" s="7" t="s">
        <v>91</v>
      </c>
      <c r="J120" s="7" t="s">
        <v>86</v>
      </c>
      <c r="K120" s="7" t="s">
        <v>18</v>
      </c>
      <c r="L120" s="55"/>
      <c r="M120" s="5" t="s">
        <v>13</v>
      </c>
    </row>
    <row r="121" spans="1:13" ht="15" thickBot="1" x14ac:dyDescent="0.4">
      <c r="A121" s="8" t="s">
        <v>19</v>
      </c>
      <c r="B121" s="9" t="s">
        <v>20</v>
      </c>
      <c r="C121" s="9" t="s">
        <v>21</v>
      </c>
      <c r="D121" s="9" t="s">
        <v>22</v>
      </c>
      <c r="E121" s="9" t="s">
        <v>23</v>
      </c>
      <c r="F121" s="9" t="s">
        <v>24</v>
      </c>
      <c r="G121" s="10" t="s">
        <v>25</v>
      </c>
      <c r="H121" s="10" t="s">
        <v>26</v>
      </c>
      <c r="I121" s="10" t="s">
        <v>27</v>
      </c>
      <c r="J121" s="10" t="s">
        <v>28</v>
      </c>
      <c r="K121" s="10" t="s">
        <v>29</v>
      </c>
      <c r="L121" s="11" t="s">
        <v>30</v>
      </c>
      <c r="M121" s="11" t="s">
        <v>31</v>
      </c>
    </row>
    <row r="122" spans="1:13" ht="26.5" thickBot="1" x14ac:dyDescent="0.4">
      <c r="A122" s="16">
        <v>65</v>
      </c>
      <c r="B122" s="12" t="s">
        <v>52</v>
      </c>
      <c r="C122" s="13">
        <v>3</v>
      </c>
      <c r="D122" s="13">
        <v>71</v>
      </c>
      <c r="E122" s="13" t="s">
        <v>80</v>
      </c>
      <c r="F122" s="14" t="s">
        <v>79</v>
      </c>
      <c r="G122" s="35">
        <v>305.27</v>
      </c>
      <c r="H122" s="35">
        <v>231.03</v>
      </c>
      <c r="I122" s="35">
        <v>35</v>
      </c>
      <c r="J122" s="35">
        <v>35</v>
      </c>
      <c r="K122" s="35">
        <f>SUM(G122+H122+I122+J122)</f>
        <v>606.29999999999995</v>
      </c>
      <c r="L122" s="15">
        <v>36</v>
      </c>
      <c r="M122" s="30">
        <f>K122*L122</f>
        <v>21826.799999999999</v>
      </c>
    </row>
    <row r="123" spans="1:13" x14ac:dyDescent="0.35">
      <c r="A123" s="56"/>
      <c r="B123" s="57" t="s">
        <v>40</v>
      </c>
      <c r="C123" s="57"/>
      <c r="D123" s="57"/>
      <c r="E123" s="57"/>
      <c r="F123" s="57"/>
      <c r="G123" s="57"/>
      <c r="H123" s="57"/>
      <c r="I123" s="57"/>
      <c r="J123" s="57"/>
      <c r="K123" s="57"/>
      <c r="L123" s="58"/>
      <c r="M123" s="59">
        <f>M125-M122</f>
        <v>4583.6280000000006</v>
      </c>
    </row>
    <row r="124" spans="1:13" ht="15" thickBot="1" x14ac:dyDescent="0.4">
      <c r="A124" s="56"/>
      <c r="B124" s="61"/>
      <c r="C124" s="61"/>
      <c r="D124" s="61"/>
      <c r="E124" s="61"/>
      <c r="F124" s="61"/>
      <c r="G124" s="61"/>
      <c r="H124" s="61"/>
      <c r="I124" s="61"/>
      <c r="J124" s="61"/>
      <c r="K124" s="61"/>
      <c r="L124" s="62"/>
      <c r="M124" s="60"/>
    </row>
    <row r="125" spans="1:13" ht="16" thickBot="1" x14ac:dyDescent="0.4">
      <c r="A125" s="56"/>
      <c r="B125" s="61" t="s">
        <v>41</v>
      </c>
      <c r="C125" s="61"/>
      <c r="D125" s="61"/>
      <c r="E125" s="61"/>
      <c r="F125" s="61"/>
      <c r="G125" s="61"/>
      <c r="H125" s="61"/>
      <c r="I125" s="61"/>
      <c r="J125" s="61"/>
      <c r="K125" s="61"/>
      <c r="L125" s="62"/>
      <c r="M125" s="32">
        <f>M122*1.21</f>
        <v>26410.428</v>
      </c>
    </row>
    <row r="126" spans="1:13" ht="15" thickBot="1" x14ac:dyDescent="0.4"/>
    <row r="127" spans="1:13" ht="36" x14ac:dyDescent="0.35">
      <c r="A127" s="41" t="s">
        <v>0</v>
      </c>
      <c r="B127" s="1" t="s">
        <v>1</v>
      </c>
      <c r="C127" s="44" t="s">
        <v>4</v>
      </c>
      <c r="D127" s="1" t="s">
        <v>5</v>
      </c>
      <c r="E127" s="44" t="s">
        <v>7</v>
      </c>
      <c r="F127" s="44" t="s">
        <v>8</v>
      </c>
      <c r="G127" s="47" t="s">
        <v>9</v>
      </c>
      <c r="H127" s="48"/>
      <c r="I127" s="48"/>
      <c r="J127" s="48"/>
      <c r="K127" s="49"/>
      <c r="L127" s="53" t="s">
        <v>10</v>
      </c>
      <c r="M127" s="4" t="s">
        <v>11</v>
      </c>
    </row>
    <row r="128" spans="1:13" ht="15" thickBot="1" x14ac:dyDescent="0.4">
      <c r="A128" s="42"/>
      <c r="B128" s="2" t="s">
        <v>2</v>
      </c>
      <c r="C128" s="45"/>
      <c r="D128" s="2" t="s">
        <v>6</v>
      </c>
      <c r="E128" s="45"/>
      <c r="F128" s="45"/>
      <c r="G128" s="50"/>
      <c r="H128" s="51"/>
      <c r="I128" s="51"/>
      <c r="J128" s="51"/>
      <c r="K128" s="52"/>
      <c r="L128" s="54"/>
      <c r="M128" s="5" t="s">
        <v>12</v>
      </c>
    </row>
    <row r="129" spans="1:13" ht="36.5" thickBot="1" x14ac:dyDescent="0.4">
      <c r="A129" s="43"/>
      <c r="B129" s="2" t="s">
        <v>3</v>
      </c>
      <c r="C129" s="46"/>
      <c r="D129" s="3"/>
      <c r="E129" s="46"/>
      <c r="F129" s="46"/>
      <c r="G129" s="6" t="s">
        <v>14</v>
      </c>
      <c r="H129" s="7" t="s">
        <v>85</v>
      </c>
      <c r="I129" s="7" t="s">
        <v>96</v>
      </c>
      <c r="J129" s="7" t="s">
        <v>86</v>
      </c>
      <c r="K129" s="7" t="s">
        <v>18</v>
      </c>
      <c r="L129" s="55"/>
      <c r="M129" s="5" t="s">
        <v>13</v>
      </c>
    </row>
    <row r="130" spans="1:13" ht="15" thickBot="1" x14ac:dyDescent="0.4">
      <c r="A130" s="8" t="s">
        <v>19</v>
      </c>
      <c r="B130" s="9" t="s">
        <v>20</v>
      </c>
      <c r="C130" s="9" t="s">
        <v>21</v>
      </c>
      <c r="D130" s="9" t="s">
        <v>22</v>
      </c>
      <c r="E130" s="9" t="s">
        <v>23</v>
      </c>
      <c r="F130" s="9" t="s">
        <v>24</v>
      </c>
      <c r="G130" s="10" t="s">
        <v>25</v>
      </c>
      <c r="H130" s="10" t="s">
        <v>26</v>
      </c>
      <c r="I130" s="10" t="s">
        <v>27</v>
      </c>
      <c r="J130" s="10" t="s">
        <v>28</v>
      </c>
      <c r="K130" s="10" t="s">
        <v>29</v>
      </c>
      <c r="L130" s="11" t="s">
        <v>30</v>
      </c>
      <c r="M130" s="11" t="s">
        <v>31</v>
      </c>
    </row>
    <row r="131" spans="1:13" ht="26.5" thickBot="1" x14ac:dyDescent="0.4">
      <c r="A131" s="16">
        <v>66</v>
      </c>
      <c r="B131" s="12" t="s">
        <v>53</v>
      </c>
      <c r="C131" s="13">
        <v>3</v>
      </c>
      <c r="D131" s="13">
        <v>44</v>
      </c>
      <c r="E131" s="13" t="s">
        <v>80</v>
      </c>
      <c r="F131" s="14" t="s">
        <v>79</v>
      </c>
      <c r="G131" s="35">
        <v>889.07</v>
      </c>
      <c r="H131" s="35">
        <v>154.02000000000001</v>
      </c>
      <c r="I131" s="35">
        <v>140</v>
      </c>
      <c r="J131" s="35">
        <v>35</v>
      </c>
      <c r="K131" s="35">
        <f>SUM(G131+H131+I131+J131)</f>
        <v>1218.0900000000001</v>
      </c>
      <c r="L131" s="15">
        <v>36</v>
      </c>
      <c r="M131" s="30">
        <f>K131*L131</f>
        <v>43851.240000000005</v>
      </c>
    </row>
    <row r="132" spans="1:13" x14ac:dyDescent="0.35">
      <c r="A132" s="56"/>
      <c r="B132" s="57" t="s">
        <v>40</v>
      </c>
      <c r="C132" s="57"/>
      <c r="D132" s="57"/>
      <c r="E132" s="57"/>
      <c r="F132" s="57"/>
      <c r="G132" s="57"/>
      <c r="H132" s="57"/>
      <c r="I132" s="57"/>
      <c r="J132" s="57"/>
      <c r="K132" s="57"/>
      <c r="L132" s="58"/>
      <c r="M132" s="59">
        <f>M134-M131</f>
        <v>9208.7603999999992</v>
      </c>
    </row>
    <row r="133" spans="1:13" ht="15" thickBot="1" x14ac:dyDescent="0.4">
      <c r="A133" s="56"/>
      <c r="B133" s="61"/>
      <c r="C133" s="61"/>
      <c r="D133" s="61"/>
      <c r="E133" s="61"/>
      <c r="F133" s="61"/>
      <c r="G133" s="61"/>
      <c r="H133" s="61"/>
      <c r="I133" s="61"/>
      <c r="J133" s="61"/>
      <c r="K133" s="61"/>
      <c r="L133" s="62"/>
      <c r="M133" s="60"/>
    </row>
    <row r="134" spans="1:13" ht="16" thickBot="1" x14ac:dyDescent="0.4">
      <c r="A134" s="56"/>
      <c r="B134" s="61" t="s">
        <v>41</v>
      </c>
      <c r="C134" s="61"/>
      <c r="D134" s="61"/>
      <c r="E134" s="61"/>
      <c r="F134" s="61"/>
      <c r="G134" s="61"/>
      <c r="H134" s="61"/>
      <c r="I134" s="61"/>
      <c r="J134" s="61"/>
      <c r="K134" s="61"/>
      <c r="L134" s="62"/>
      <c r="M134" s="32">
        <f>M131*1.21</f>
        <v>53060.000400000004</v>
      </c>
    </row>
    <row r="135" spans="1:13" ht="15" thickBot="1" x14ac:dyDescent="0.4"/>
    <row r="136" spans="1:13" ht="36" x14ac:dyDescent="0.35">
      <c r="A136" s="41" t="s">
        <v>0</v>
      </c>
      <c r="B136" s="1" t="s">
        <v>1</v>
      </c>
      <c r="C136" s="44" t="s">
        <v>4</v>
      </c>
      <c r="D136" s="1" t="s">
        <v>5</v>
      </c>
      <c r="E136" s="44" t="s">
        <v>7</v>
      </c>
      <c r="F136" s="44" t="s">
        <v>8</v>
      </c>
      <c r="G136" s="47" t="s">
        <v>9</v>
      </c>
      <c r="H136" s="48"/>
      <c r="I136" s="48"/>
      <c r="J136" s="48"/>
      <c r="K136" s="49"/>
      <c r="L136" s="53" t="s">
        <v>10</v>
      </c>
      <c r="M136" s="4" t="s">
        <v>11</v>
      </c>
    </row>
    <row r="137" spans="1:13" ht="15" thickBot="1" x14ac:dyDescent="0.4">
      <c r="A137" s="42"/>
      <c r="B137" s="2" t="s">
        <v>2</v>
      </c>
      <c r="C137" s="45"/>
      <c r="D137" s="2" t="s">
        <v>6</v>
      </c>
      <c r="E137" s="45"/>
      <c r="F137" s="45"/>
      <c r="G137" s="50"/>
      <c r="H137" s="51"/>
      <c r="I137" s="51"/>
      <c r="J137" s="51"/>
      <c r="K137" s="52"/>
      <c r="L137" s="54"/>
      <c r="M137" s="5" t="s">
        <v>12</v>
      </c>
    </row>
    <row r="138" spans="1:13" ht="36.5" thickBot="1" x14ac:dyDescent="0.4">
      <c r="A138" s="43"/>
      <c r="B138" s="2" t="s">
        <v>3</v>
      </c>
      <c r="C138" s="46"/>
      <c r="D138" s="3"/>
      <c r="E138" s="46"/>
      <c r="F138" s="46"/>
      <c r="G138" s="6" t="s">
        <v>14</v>
      </c>
      <c r="H138" s="7" t="s">
        <v>85</v>
      </c>
      <c r="I138" s="7" t="s">
        <v>87</v>
      </c>
      <c r="J138" s="7" t="s">
        <v>86</v>
      </c>
      <c r="K138" s="7" t="s">
        <v>18</v>
      </c>
      <c r="L138" s="55"/>
      <c r="M138" s="5" t="s">
        <v>13</v>
      </c>
    </row>
    <row r="139" spans="1:13" ht="15" thickBot="1" x14ac:dyDescent="0.4">
      <c r="A139" s="8" t="s">
        <v>19</v>
      </c>
      <c r="B139" s="9" t="s">
        <v>20</v>
      </c>
      <c r="C139" s="9" t="s">
        <v>21</v>
      </c>
      <c r="D139" s="9" t="s">
        <v>22</v>
      </c>
      <c r="E139" s="9" t="s">
        <v>23</v>
      </c>
      <c r="F139" s="9" t="s">
        <v>24</v>
      </c>
      <c r="G139" s="10" t="s">
        <v>25</v>
      </c>
      <c r="H139" s="10" t="s">
        <v>26</v>
      </c>
      <c r="I139" s="10" t="s">
        <v>27</v>
      </c>
      <c r="J139" s="10" t="s">
        <v>28</v>
      </c>
      <c r="K139" s="10" t="s">
        <v>29</v>
      </c>
      <c r="L139" s="11" t="s">
        <v>30</v>
      </c>
      <c r="M139" s="11" t="s">
        <v>31</v>
      </c>
    </row>
    <row r="140" spans="1:13" ht="26.5" thickBot="1" x14ac:dyDescent="0.4">
      <c r="A140" s="16">
        <v>67</v>
      </c>
      <c r="B140" s="12" t="s">
        <v>54</v>
      </c>
      <c r="C140" s="13">
        <v>3</v>
      </c>
      <c r="D140" s="13">
        <v>67</v>
      </c>
      <c r="E140" s="13" t="s">
        <v>80</v>
      </c>
      <c r="F140" s="14" t="s">
        <v>79</v>
      </c>
      <c r="G140" s="35">
        <v>372.72</v>
      </c>
      <c r="H140" s="35">
        <v>154.02000000000001</v>
      </c>
      <c r="I140" s="35">
        <v>70</v>
      </c>
      <c r="J140" s="35">
        <v>35</v>
      </c>
      <c r="K140" s="35">
        <f>SUM(G140+H140+I140+J140)</f>
        <v>631.74</v>
      </c>
      <c r="L140" s="15">
        <v>36</v>
      </c>
      <c r="M140" s="30">
        <f>K140*L140</f>
        <v>22742.639999999999</v>
      </c>
    </row>
    <row r="141" spans="1:13" x14ac:dyDescent="0.35">
      <c r="A141" s="56"/>
      <c r="B141" s="57" t="s">
        <v>40</v>
      </c>
      <c r="C141" s="57"/>
      <c r="D141" s="57"/>
      <c r="E141" s="57"/>
      <c r="F141" s="57"/>
      <c r="G141" s="57"/>
      <c r="H141" s="57"/>
      <c r="I141" s="57"/>
      <c r="J141" s="57"/>
      <c r="K141" s="57"/>
      <c r="L141" s="58"/>
      <c r="M141" s="59">
        <f>M143-M140</f>
        <v>4775.9543999999987</v>
      </c>
    </row>
    <row r="142" spans="1:13" ht="15" thickBot="1" x14ac:dyDescent="0.4">
      <c r="A142" s="56"/>
      <c r="B142" s="61"/>
      <c r="C142" s="61"/>
      <c r="D142" s="61"/>
      <c r="E142" s="61"/>
      <c r="F142" s="61"/>
      <c r="G142" s="61"/>
      <c r="H142" s="61"/>
      <c r="I142" s="61"/>
      <c r="J142" s="61"/>
      <c r="K142" s="61"/>
      <c r="L142" s="62"/>
      <c r="M142" s="60"/>
    </row>
    <row r="143" spans="1:13" ht="16" thickBot="1" x14ac:dyDescent="0.4">
      <c r="A143" s="56"/>
      <c r="B143" s="61" t="s">
        <v>41</v>
      </c>
      <c r="C143" s="61"/>
      <c r="D143" s="61"/>
      <c r="E143" s="61"/>
      <c r="F143" s="61"/>
      <c r="G143" s="61"/>
      <c r="H143" s="61"/>
      <c r="I143" s="61"/>
      <c r="J143" s="61"/>
      <c r="K143" s="61"/>
      <c r="L143" s="62"/>
      <c r="M143" s="32">
        <f>M140*1.21</f>
        <v>27518.594399999998</v>
      </c>
    </row>
    <row r="144" spans="1:13" ht="15" thickBot="1" x14ac:dyDescent="0.4"/>
    <row r="145" spans="1:13" ht="36" x14ac:dyDescent="0.35">
      <c r="A145" s="41" t="s">
        <v>0</v>
      </c>
      <c r="B145" s="1" t="s">
        <v>1</v>
      </c>
      <c r="C145" s="44" t="s">
        <v>4</v>
      </c>
      <c r="D145" s="1" t="s">
        <v>5</v>
      </c>
      <c r="E145" s="44" t="s">
        <v>7</v>
      </c>
      <c r="F145" s="44" t="s">
        <v>8</v>
      </c>
      <c r="G145" s="47" t="s">
        <v>9</v>
      </c>
      <c r="H145" s="48"/>
      <c r="I145" s="48"/>
      <c r="J145" s="48"/>
      <c r="K145" s="49"/>
      <c r="L145" s="53" t="s">
        <v>10</v>
      </c>
      <c r="M145" s="4" t="s">
        <v>11</v>
      </c>
    </row>
    <row r="146" spans="1:13" ht="15" thickBot="1" x14ac:dyDescent="0.4">
      <c r="A146" s="42"/>
      <c r="B146" s="2" t="s">
        <v>2</v>
      </c>
      <c r="C146" s="45"/>
      <c r="D146" s="2" t="s">
        <v>6</v>
      </c>
      <c r="E146" s="45"/>
      <c r="F146" s="45"/>
      <c r="G146" s="50"/>
      <c r="H146" s="51"/>
      <c r="I146" s="51"/>
      <c r="J146" s="51"/>
      <c r="K146" s="52"/>
      <c r="L146" s="54"/>
      <c r="M146" s="5" t="s">
        <v>12</v>
      </c>
    </row>
    <row r="147" spans="1:13" ht="36.5" thickBot="1" x14ac:dyDescent="0.4">
      <c r="A147" s="43"/>
      <c r="B147" s="2" t="s">
        <v>3</v>
      </c>
      <c r="C147" s="46"/>
      <c r="D147" s="3"/>
      <c r="E147" s="46"/>
      <c r="F147" s="46"/>
      <c r="G147" s="6" t="s">
        <v>14</v>
      </c>
      <c r="H147" s="7" t="s">
        <v>85</v>
      </c>
      <c r="I147" s="7" t="s">
        <v>95</v>
      </c>
      <c r="J147" s="7" t="s">
        <v>86</v>
      </c>
      <c r="K147" s="7" t="s">
        <v>18</v>
      </c>
      <c r="L147" s="55"/>
      <c r="M147" s="5" t="s">
        <v>13</v>
      </c>
    </row>
    <row r="148" spans="1:13" ht="15" thickBot="1" x14ac:dyDescent="0.4">
      <c r="A148" s="8" t="s">
        <v>19</v>
      </c>
      <c r="B148" s="9" t="s">
        <v>20</v>
      </c>
      <c r="C148" s="9" t="s">
        <v>21</v>
      </c>
      <c r="D148" s="9" t="s">
        <v>22</v>
      </c>
      <c r="E148" s="9" t="s">
        <v>23</v>
      </c>
      <c r="F148" s="9" t="s">
        <v>24</v>
      </c>
      <c r="G148" s="10" t="s">
        <v>25</v>
      </c>
      <c r="H148" s="10" t="s">
        <v>26</v>
      </c>
      <c r="I148" s="10" t="s">
        <v>27</v>
      </c>
      <c r="J148" s="10" t="s">
        <v>28</v>
      </c>
      <c r="K148" s="10" t="s">
        <v>29</v>
      </c>
      <c r="L148" s="11" t="s">
        <v>30</v>
      </c>
      <c r="M148" s="11" t="s">
        <v>31</v>
      </c>
    </row>
    <row r="149" spans="1:13" ht="26.5" thickBot="1" x14ac:dyDescent="0.4">
      <c r="A149" s="16">
        <v>68</v>
      </c>
      <c r="B149" s="12" t="s">
        <v>55</v>
      </c>
      <c r="C149" s="13">
        <v>3</v>
      </c>
      <c r="D149" s="13">
        <v>53</v>
      </c>
      <c r="E149" s="13" t="s">
        <v>80</v>
      </c>
      <c r="F149" s="14" t="s">
        <v>79</v>
      </c>
      <c r="G149" s="35">
        <v>457.23</v>
      </c>
      <c r="H149" s="35">
        <v>154.02000000000001</v>
      </c>
      <c r="I149" s="35">
        <v>105</v>
      </c>
      <c r="J149" s="35">
        <v>35</v>
      </c>
      <c r="K149" s="35">
        <f>SUM(G149+H149+I149+J149)</f>
        <v>751.25</v>
      </c>
      <c r="L149" s="15">
        <v>36</v>
      </c>
      <c r="M149" s="30">
        <f>K149*L149</f>
        <v>27045</v>
      </c>
    </row>
    <row r="150" spans="1:13" x14ac:dyDescent="0.35">
      <c r="A150" s="56"/>
      <c r="B150" s="57" t="s">
        <v>40</v>
      </c>
      <c r="C150" s="57"/>
      <c r="D150" s="57"/>
      <c r="E150" s="57"/>
      <c r="F150" s="57"/>
      <c r="G150" s="57"/>
      <c r="H150" s="57"/>
      <c r="I150" s="57"/>
      <c r="J150" s="57"/>
      <c r="K150" s="57"/>
      <c r="L150" s="58"/>
      <c r="M150" s="59">
        <f>M152-M149</f>
        <v>5679.4500000000007</v>
      </c>
    </row>
    <row r="151" spans="1:13" ht="15" thickBot="1" x14ac:dyDescent="0.4">
      <c r="A151" s="56"/>
      <c r="B151" s="61"/>
      <c r="C151" s="61"/>
      <c r="D151" s="61"/>
      <c r="E151" s="61"/>
      <c r="F151" s="61"/>
      <c r="G151" s="61"/>
      <c r="H151" s="61"/>
      <c r="I151" s="61"/>
      <c r="J151" s="61"/>
      <c r="K151" s="61"/>
      <c r="L151" s="62"/>
      <c r="M151" s="60"/>
    </row>
    <row r="152" spans="1:13" ht="16" thickBot="1" x14ac:dyDescent="0.4">
      <c r="A152" s="56"/>
      <c r="B152" s="61" t="s">
        <v>41</v>
      </c>
      <c r="C152" s="61"/>
      <c r="D152" s="61"/>
      <c r="E152" s="61"/>
      <c r="F152" s="61"/>
      <c r="G152" s="61"/>
      <c r="H152" s="61"/>
      <c r="I152" s="61"/>
      <c r="J152" s="61"/>
      <c r="K152" s="61"/>
      <c r="L152" s="62"/>
      <c r="M152" s="32">
        <f>M149*1.21</f>
        <v>32724.45</v>
      </c>
    </row>
    <row r="153" spans="1:13" ht="15" thickBot="1" x14ac:dyDescent="0.4"/>
    <row r="154" spans="1:13" ht="36" x14ac:dyDescent="0.35">
      <c r="A154" s="41" t="s">
        <v>0</v>
      </c>
      <c r="B154" s="1" t="s">
        <v>1</v>
      </c>
      <c r="C154" s="44" t="s">
        <v>4</v>
      </c>
      <c r="D154" s="1" t="s">
        <v>5</v>
      </c>
      <c r="E154" s="44" t="s">
        <v>7</v>
      </c>
      <c r="F154" s="44" t="s">
        <v>8</v>
      </c>
      <c r="G154" s="47" t="s">
        <v>9</v>
      </c>
      <c r="H154" s="48"/>
      <c r="I154" s="48"/>
      <c r="J154" s="48"/>
      <c r="K154" s="49"/>
      <c r="L154" s="53" t="s">
        <v>10</v>
      </c>
      <c r="M154" s="4" t="s">
        <v>11</v>
      </c>
    </row>
    <row r="155" spans="1:13" ht="15" thickBot="1" x14ac:dyDescent="0.4">
      <c r="A155" s="42"/>
      <c r="B155" s="2" t="s">
        <v>2</v>
      </c>
      <c r="C155" s="45"/>
      <c r="D155" s="2" t="s">
        <v>6</v>
      </c>
      <c r="E155" s="45"/>
      <c r="F155" s="45"/>
      <c r="G155" s="50"/>
      <c r="H155" s="51"/>
      <c r="I155" s="51"/>
      <c r="J155" s="51"/>
      <c r="K155" s="52"/>
      <c r="L155" s="54"/>
      <c r="M155" s="5" t="s">
        <v>12</v>
      </c>
    </row>
    <row r="156" spans="1:13" ht="36.5" thickBot="1" x14ac:dyDescent="0.4">
      <c r="A156" s="43"/>
      <c r="B156" s="2" t="s">
        <v>3</v>
      </c>
      <c r="C156" s="46"/>
      <c r="D156" s="3"/>
      <c r="E156" s="46"/>
      <c r="F156" s="46"/>
      <c r="G156" s="6" t="s">
        <v>14</v>
      </c>
      <c r="H156" s="7" t="s">
        <v>97</v>
      </c>
      <c r="I156" s="7" t="s">
        <v>95</v>
      </c>
      <c r="J156" s="7" t="s">
        <v>86</v>
      </c>
      <c r="K156" s="7" t="s">
        <v>18</v>
      </c>
      <c r="L156" s="55"/>
      <c r="M156" s="5" t="s">
        <v>13</v>
      </c>
    </row>
    <row r="157" spans="1:13" ht="15" thickBot="1" x14ac:dyDescent="0.4">
      <c r="A157" s="8" t="s">
        <v>19</v>
      </c>
      <c r="B157" s="9" t="s">
        <v>20</v>
      </c>
      <c r="C157" s="9" t="s">
        <v>21</v>
      </c>
      <c r="D157" s="9" t="s">
        <v>22</v>
      </c>
      <c r="E157" s="9" t="s">
        <v>23</v>
      </c>
      <c r="F157" s="9" t="s">
        <v>24</v>
      </c>
      <c r="G157" s="10" t="s">
        <v>25</v>
      </c>
      <c r="H157" s="10" t="s">
        <v>26</v>
      </c>
      <c r="I157" s="10" t="s">
        <v>27</v>
      </c>
      <c r="J157" s="10" t="s">
        <v>28</v>
      </c>
      <c r="K157" s="10" t="s">
        <v>29</v>
      </c>
      <c r="L157" s="11" t="s">
        <v>30</v>
      </c>
      <c r="M157" s="11" t="s">
        <v>31</v>
      </c>
    </row>
    <row r="158" spans="1:13" ht="26.5" thickBot="1" x14ac:dyDescent="0.4">
      <c r="A158" s="16">
        <v>69</v>
      </c>
      <c r="B158" s="12" t="s">
        <v>56</v>
      </c>
      <c r="C158" s="13">
        <v>3</v>
      </c>
      <c r="D158" s="13">
        <v>73</v>
      </c>
      <c r="E158" s="13" t="s">
        <v>80</v>
      </c>
      <c r="F158" s="14" t="s">
        <v>79</v>
      </c>
      <c r="G158" s="35">
        <v>418.45</v>
      </c>
      <c r="H158" s="35">
        <v>154.02000000000001</v>
      </c>
      <c r="I158" s="35">
        <v>105</v>
      </c>
      <c r="J158" s="35">
        <v>35</v>
      </c>
      <c r="K158" s="35">
        <f>SUM(G158+H158+I158+J158)</f>
        <v>712.47</v>
      </c>
      <c r="L158" s="15">
        <v>36</v>
      </c>
      <c r="M158" s="30">
        <f>K158*L158</f>
        <v>25648.920000000002</v>
      </c>
    </row>
    <row r="159" spans="1:13" x14ac:dyDescent="0.35">
      <c r="A159" s="56"/>
      <c r="B159" s="57" t="s">
        <v>40</v>
      </c>
      <c r="C159" s="57"/>
      <c r="D159" s="57"/>
      <c r="E159" s="57"/>
      <c r="F159" s="57"/>
      <c r="G159" s="57"/>
      <c r="H159" s="57"/>
      <c r="I159" s="57"/>
      <c r="J159" s="57"/>
      <c r="K159" s="57"/>
      <c r="L159" s="58"/>
      <c r="M159" s="59">
        <f>M161-M158</f>
        <v>5386.2731999999996</v>
      </c>
    </row>
    <row r="160" spans="1:13" ht="15" thickBot="1" x14ac:dyDescent="0.4">
      <c r="A160" s="56"/>
      <c r="B160" s="61"/>
      <c r="C160" s="61"/>
      <c r="D160" s="61"/>
      <c r="E160" s="61"/>
      <c r="F160" s="61"/>
      <c r="G160" s="61"/>
      <c r="H160" s="61"/>
      <c r="I160" s="61"/>
      <c r="J160" s="61"/>
      <c r="K160" s="61"/>
      <c r="L160" s="62"/>
      <c r="M160" s="60"/>
    </row>
    <row r="161" spans="1:13" ht="16" thickBot="1" x14ac:dyDescent="0.4">
      <c r="A161" s="56"/>
      <c r="B161" s="61" t="s">
        <v>41</v>
      </c>
      <c r="C161" s="61"/>
      <c r="D161" s="61"/>
      <c r="E161" s="61"/>
      <c r="F161" s="61"/>
      <c r="G161" s="61"/>
      <c r="H161" s="61"/>
      <c r="I161" s="61"/>
      <c r="J161" s="61"/>
      <c r="K161" s="61"/>
      <c r="L161" s="62"/>
      <c r="M161" s="32">
        <f>M158*1.21</f>
        <v>31035.193200000002</v>
      </c>
    </row>
    <row r="162" spans="1:13" ht="15" thickBot="1" x14ac:dyDescent="0.4"/>
    <row r="163" spans="1:13" ht="36" x14ac:dyDescent="0.35">
      <c r="A163" s="41" t="s">
        <v>0</v>
      </c>
      <c r="B163" s="1" t="s">
        <v>1</v>
      </c>
      <c r="C163" s="44" t="s">
        <v>4</v>
      </c>
      <c r="D163" s="1" t="s">
        <v>5</v>
      </c>
      <c r="E163" s="44" t="s">
        <v>7</v>
      </c>
      <c r="F163" s="44" t="s">
        <v>8</v>
      </c>
      <c r="G163" s="47" t="s">
        <v>9</v>
      </c>
      <c r="H163" s="48"/>
      <c r="I163" s="48"/>
      <c r="J163" s="48"/>
      <c r="K163" s="49"/>
      <c r="L163" s="53" t="s">
        <v>10</v>
      </c>
      <c r="M163" s="4" t="s">
        <v>11</v>
      </c>
    </row>
    <row r="164" spans="1:13" ht="15" thickBot="1" x14ac:dyDescent="0.4">
      <c r="A164" s="42"/>
      <c r="B164" s="2" t="s">
        <v>2</v>
      </c>
      <c r="C164" s="45"/>
      <c r="D164" s="2" t="s">
        <v>6</v>
      </c>
      <c r="E164" s="45"/>
      <c r="F164" s="45"/>
      <c r="G164" s="50"/>
      <c r="H164" s="51"/>
      <c r="I164" s="51"/>
      <c r="J164" s="51"/>
      <c r="K164" s="52"/>
      <c r="L164" s="54"/>
      <c r="M164" s="5" t="s">
        <v>12</v>
      </c>
    </row>
    <row r="165" spans="1:13" ht="36.5" thickBot="1" x14ac:dyDescent="0.4">
      <c r="A165" s="43"/>
      <c r="B165" s="2" t="s">
        <v>3</v>
      </c>
      <c r="C165" s="46"/>
      <c r="D165" s="3"/>
      <c r="E165" s="46"/>
      <c r="F165" s="46"/>
      <c r="G165" s="6" t="s">
        <v>14</v>
      </c>
      <c r="H165" s="7" t="s">
        <v>94</v>
      </c>
      <c r="I165" s="7" t="s">
        <v>96</v>
      </c>
      <c r="J165" s="7" t="s">
        <v>86</v>
      </c>
      <c r="K165" s="7" t="s">
        <v>18</v>
      </c>
      <c r="L165" s="55"/>
      <c r="M165" s="5" t="s">
        <v>13</v>
      </c>
    </row>
    <row r="166" spans="1:13" ht="15" thickBot="1" x14ac:dyDescent="0.4">
      <c r="A166" s="8" t="s">
        <v>19</v>
      </c>
      <c r="B166" s="9" t="s">
        <v>20</v>
      </c>
      <c r="C166" s="9" t="s">
        <v>21</v>
      </c>
      <c r="D166" s="9" t="s">
        <v>22</v>
      </c>
      <c r="E166" s="9" t="s">
        <v>23</v>
      </c>
      <c r="F166" s="9" t="s">
        <v>24</v>
      </c>
      <c r="G166" s="10" t="s">
        <v>25</v>
      </c>
      <c r="H166" s="10" t="s">
        <v>26</v>
      </c>
      <c r="I166" s="10" t="s">
        <v>27</v>
      </c>
      <c r="J166" s="10" t="s">
        <v>28</v>
      </c>
      <c r="K166" s="10" t="s">
        <v>29</v>
      </c>
      <c r="L166" s="11" t="s">
        <v>30</v>
      </c>
      <c r="M166" s="11" t="s">
        <v>31</v>
      </c>
    </row>
    <row r="167" spans="1:13" ht="26.5" thickBot="1" x14ac:dyDescent="0.4">
      <c r="A167" s="16">
        <v>70</v>
      </c>
      <c r="B167" s="12" t="s">
        <v>57</v>
      </c>
      <c r="C167" s="13">
        <v>3</v>
      </c>
      <c r="D167" s="13">
        <v>67</v>
      </c>
      <c r="E167" s="13" t="s">
        <v>80</v>
      </c>
      <c r="F167" s="14" t="s">
        <v>79</v>
      </c>
      <c r="G167" s="35">
        <v>545.46</v>
      </c>
      <c r="H167" s="35">
        <v>231.03</v>
      </c>
      <c r="I167" s="35">
        <v>140</v>
      </c>
      <c r="J167" s="35">
        <v>35</v>
      </c>
      <c r="K167" s="35">
        <f>SUM(G167+H167+I167+J167)</f>
        <v>951.49</v>
      </c>
      <c r="L167" s="15">
        <v>36</v>
      </c>
      <c r="M167" s="30">
        <f>K167*L167</f>
        <v>34253.64</v>
      </c>
    </row>
    <row r="168" spans="1:13" x14ac:dyDescent="0.35">
      <c r="A168" s="56"/>
      <c r="B168" s="57" t="s">
        <v>40</v>
      </c>
      <c r="C168" s="57"/>
      <c r="D168" s="57"/>
      <c r="E168" s="57"/>
      <c r="F168" s="57"/>
      <c r="G168" s="57"/>
      <c r="H168" s="57"/>
      <c r="I168" s="57"/>
      <c r="J168" s="57"/>
      <c r="K168" s="57"/>
      <c r="L168" s="58"/>
      <c r="M168" s="59">
        <f>M170-M167</f>
        <v>7193.2644</v>
      </c>
    </row>
    <row r="169" spans="1:13" ht="15" thickBot="1" x14ac:dyDescent="0.4">
      <c r="A169" s="56"/>
      <c r="B169" s="61"/>
      <c r="C169" s="61"/>
      <c r="D169" s="61"/>
      <c r="E169" s="61"/>
      <c r="F169" s="61"/>
      <c r="G169" s="61"/>
      <c r="H169" s="61"/>
      <c r="I169" s="61"/>
      <c r="J169" s="61"/>
      <c r="K169" s="61"/>
      <c r="L169" s="62"/>
      <c r="M169" s="60"/>
    </row>
    <row r="170" spans="1:13" ht="16" thickBot="1" x14ac:dyDescent="0.4">
      <c r="A170" s="56"/>
      <c r="B170" s="61" t="s">
        <v>41</v>
      </c>
      <c r="C170" s="61"/>
      <c r="D170" s="61"/>
      <c r="E170" s="61"/>
      <c r="F170" s="61"/>
      <c r="G170" s="61"/>
      <c r="H170" s="61"/>
      <c r="I170" s="61"/>
      <c r="J170" s="61"/>
      <c r="K170" s="61"/>
      <c r="L170" s="62"/>
      <c r="M170" s="32">
        <f>M167*1.21</f>
        <v>41446.904399999999</v>
      </c>
    </row>
    <row r="171" spans="1:13" ht="15" thickBot="1" x14ac:dyDescent="0.4"/>
    <row r="172" spans="1:13" ht="36" x14ac:dyDescent="0.35">
      <c r="A172" s="41" t="s">
        <v>0</v>
      </c>
      <c r="B172" s="1" t="s">
        <v>1</v>
      </c>
      <c r="C172" s="44" t="s">
        <v>4</v>
      </c>
      <c r="D172" s="1" t="s">
        <v>5</v>
      </c>
      <c r="E172" s="44" t="s">
        <v>7</v>
      </c>
      <c r="F172" s="44" t="s">
        <v>8</v>
      </c>
      <c r="G172" s="47" t="s">
        <v>9</v>
      </c>
      <c r="H172" s="48"/>
      <c r="I172" s="48"/>
      <c r="J172" s="48"/>
      <c r="K172" s="49"/>
      <c r="L172" s="53" t="s">
        <v>10</v>
      </c>
      <c r="M172" s="4" t="s">
        <v>11</v>
      </c>
    </row>
    <row r="173" spans="1:13" ht="15" thickBot="1" x14ac:dyDescent="0.4">
      <c r="A173" s="42"/>
      <c r="B173" s="2" t="s">
        <v>2</v>
      </c>
      <c r="C173" s="45"/>
      <c r="D173" s="2" t="s">
        <v>6</v>
      </c>
      <c r="E173" s="45"/>
      <c r="F173" s="45"/>
      <c r="G173" s="50"/>
      <c r="H173" s="51"/>
      <c r="I173" s="51"/>
      <c r="J173" s="51"/>
      <c r="K173" s="52"/>
      <c r="L173" s="54"/>
      <c r="M173" s="5" t="s">
        <v>12</v>
      </c>
    </row>
    <row r="174" spans="1:13" ht="36.5" thickBot="1" x14ac:dyDescent="0.4">
      <c r="A174" s="43"/>
      <c r="B174" s="2" t="s">
        <v>3</v>
      </c>
      <c r="C174" s="46"/>
      <c r="D174" s="3"/>
      <c r="E174" s="46"/>
      <c r="F174" s="46"/>
      <c r="G174" s="6" t="s">
        <v>14</v>
      </c>
      <c r="H174" s="7" t="s">
        <v>85</v>
      </c>
      <c r="I174" s="7" t="s">
        <v>87</v>
      </c>
      <c r="J174" s="7" t="s">
        <v>86</v>
      </c>
      <c r="K174" s="7" t="s">
        <v>18</v>
      </c>
      <c r="L174" s="55"/>
      <c r="M174" s="5" t="s">
        <v>13</v>
      </c>
    </row>
    <row r="175" spans="1:13" ht="15" thickBot="1" x14ac:dyDescent="0.4">
      <c r="A175" s="8" t="s">
        <v>19</v>
      </c>
      <c r="B175" s="9" t="s">
        <v>20</v>
      </c>
      <c r="C175" s="9" t="s">
        <v>21</v>
      </c>
      <c r="D175" s="9" t="s">
        <v>22</v>
      </c>
      <c r="E175" s="9" t="s">
        <v>23</v>
      </c>
      <c r="F175" s="9" t="s">
        <v>24</v>
      </c>
      <c r="G175" s="10" t="s">
        <v>25</v>
      </c>
      <c r="H175" s="10" t="s">
        <v>26</v>
      </c>
      <c r="I175" s="10" t="s">
        <v>27</v>
      </c>
      <c r="J175" s="10" t="s">
        <v>28</v>
      </c>
      <c r="K175" s="10" t="s">
        <v>29</v>
      </c>
      <c r="L175" s="11" t="s">
        <v>30</v>
      </c>
      <c r="M175" s="11" t="s">
        <v>31</v>
      </c>
    </row>
    <row r="176" spans="1:13" ht="26.5" thickBot="1" x14ac:dyDescent="0.4">
      <c r="A176" s="16">
        <v>71</v>
      </c>
      <c r="B176" s="12" t="s">
        <v>58</v>
      </c>
      <c r="C176" s="13">
        <v>3</v>
      </c>
      <c r="D176" s="13">
        <v>40</v>
      </c>
      <c r="E176" s="13" t="s">
        <v>80</v>
      </c>
      <c r="F176" s="14" t="s">
        <v>79</v>
      </c>
      <c r="G176" s="35">
        <v>435.03</v>
      </c>
      <c r="H176" s="35">
        <v>154.02000000000001</v>
      </c>
      <c r="I176" s="35">
        <v>70</v>
      </c>
      <c r="J176" s="35">
        <v>35</v>
      </c>
      <c r="K176" s="35">
        <f>SUM(G176+H176+I176+J176)</f>
        <v>694.05</v>
      </c>
      <c r="L176" s="15">
        <v>36</v>
      </c>
      <c r="M176" s="30">
        <f>K176*L176</f>
        <v>24985.8</v>
      </c>
    </row>
    <row r="177" spans="1:13" x14ac:dyDescent="0.35">
      <c r="A177" s="56"/>
      <c r="B177" s="57" t="s">
        <v>40</v>
      </c>
      <c r="C177" s="57"/>
      <c r="D177" s="57"/>
      <c r="E177" s="57"/>
      <c r="F177" s="57"/>
      <c r="G177" s="57"/>
      <c r="H177" s="57"/>
      <c r="I177" s="57"/>
      <c r="J177" s="57"/>
      <c r="K177" s="57"/>
      <c r="L177" s="58"/>
      <c r="M177" s="59">
        <f>M179-M176</f>
        <v>5247.018</v>
      </c>
    </row>
    <row r="178" spans="1:13" ht="15" thickBot="1" x14ac:dyDescent="0.4">
      <c r="A178" s="56"/>
      <c r="B178" s="61"/>
      <c r="C178" s="61"/>
      <c r="D178" s="61"/>
      <c r="E178" s="61"/>
      <c r="F178" s="61"/>
      <c r="G178" s="61"/>
      <c r="H178" s="61"/>
      <c r="I178" s="61"/>
      <c r="J178" s="61"/>
      <c r="K178" s="61"/>
      <c r="L178" s="62"/>
      <c r="M178" s="60"/>
    </row>
    <row r="179" spans="1:13" ht="16" thickBot="1" x14ac:dyDescent="0.4">
      <c r="A179" s="56"/>
      <c r="B179" s="61" t="s">
        <v>41</v>
      </c>
      <c r="C179" s="61"/>
      <c r="D179" s="61"/>
      <c r="E179" s="61"/>
      <c r="F179" s="61"/>
      <c r="G179" s="61"/>
      <c r="H179" s="61"/>
      <c r="I179" s="61"/>
      <c r="J179" s="61"/>
      <c r="K179" s="61"/>
      <c r="L179" s="62"/>
      <c r="M179" s="32">
        <f>M176*1.21</f>
        <v>30232.817999999999</v>
      </c>
    </row>
    <row r="180" spans="1:13" ht="15" thickBot="1" x14ac:dyDescent="0.4"/>
    <row r="181" spans="1:13" ht="36" x14ac:dyDescent="0.35">
      <c r="A181" s="41" t="s">
        <v>0</v>
      </c>
      <c r="B181" s="1" t="s">
        <v>1</v>
      </c>
      <c r="C181" s="44" t="s">
        <v>4</v>
      </c>
      <c r="D181" s="1" t="s">
        <v>5</v>
      </c>
      <c r="E181" s="44" t="s">
        <v>7</v>
      </c>
      <c r="F181" s="44" t="s">
        <v>8</v>
      </c>
      <c r="G181" s="47" t="s">
        <v>9</v>
      </c>
      <c r="H181" s="48"/>
      <c r="I181" s="48"/>
      <c r="J181" s="48"/>
      <c r="K181" s="49"/>
      <c r="L181" s="53" t="s">
        <v>10</v>
      </c>
      <c r="M181" s="4" t="s">
        <v>11</v>
      </c>
    </row>
    <row r="182" spans="1:13" ht="15" thickBot="1" x14ac:dyDescent="0.4">
      <c r="A182" s="42"/>
      <c r="B182" s="2" t="s">
        <v>2</v>
      </c>
      <c r="C182" s="45"/>
      <c r="D182" s="2" t="s">
        <v>6</v>
      </c>
      <c r="E182" s="45"/>
      <c r="F182" s="45"/>
      <c r="G182" s="50"/>
      <c r="H182" s="51"/>
      <c r="I182" s="51"/>
      <c r="J182" s="51"/>
      <c r="K182" s="52"/>
      <c r="L182" s="54"/>
      <c r="M182" s="5" t="s">
        <v>12</v>
      </c>
    </row>
    <row r="183" spans="1:13" ht="36.5" thickBot="1" x14ac:dyDescent="0.4">
      <c r="A183" s="43"/>
      <c r="B183" s="2" t="s">
        <v>3</v>
      </c>
      <c r="C183" s="46"/>
      <c r="D183" s="3"/>
      <c r="E183" s="46"/>
      <c r="F183" s="46"/>
      <c r="G183" s="6" t="s">
        <v>14</v>
      </c>
      <c r="H183" s="7" t="s">
        <v>85</v>
      </c>
      <c r="I183" s="7" t="s">
        <v>96</v>
      </c>
      <c r="J183" s="7" t="s">
        <v>86</v>
      </c>
      <c r="K183" s="7" t="s">
        <v>18</v>
      </c>
      <c r="L183" s="55"/>
      <c r="M183" s="5" t="s">
        <v>13</v>
      </c>
    </row>
    <row r="184" spans="1:13" ht="15" thickBot="1" x14ac:dyDescent="0.4">
      <c r="A184" s="8" t="s">
        <v>19</v>
      </c>
      <c r="B184" s="9" t="s">
        <v>20</v>
      </c>
      <c r="C184" s="9" t="s">
        <v>21</v>
      </c>
      <c r="D184" s="9" t="s">
        <v>22</v>
      </c>
      <c r="E184" s="9" t="s">
        <v>23</v>
      </c>
      <c r="F184" s="9" t="s">
        <v>24</v>
      </c>
      <c r="G184" s="10" t="s">
        <v>25</v>
      </c>
      <c r="H184" s="10" t="s">
        <v>26</v>
      </c>
      <c r="I184" s="10" t="s">
        <v>27</v>
      </c>
      <c r="J184" s="10" t="s">
        <v>28</v>
      </c>
      <c r="K184" s="10" t="s">
        <v>29</v>
      </c>
      <c r="L184" s="11" t="s">
        <v>30</v>
      </c>
      <c r="M184" s="11" t="s">
        <v>31</v>
      </c>
    </row>
    <row r="185" spans="1:13" ht="26.5" thickBot="1" x14ac:dyDescent="0.4">
      <c r="A185" s="16">
        <v>72</v>
      </c>
      <c r="B185" s="12" t="s">
        <v>59</v>
      </c>
      <c r="C185" s="13">
        <v>3</v>
      </c>
      <c r="D185" s="13">
        <v>75</v>
      </c>
      <c r="E185" s="13" t="s">
        <v>80</v>
      </c>
      <c r="F185" s="14" t="s">
        <v>79</v>
      </c>
      <c r="G185" s="35">
        <v>791.45</v>
      </c>
      <c r="H185" s="35">
        <v>154.02000000000001</v>
      </c>
      <c r="I185" s="35">
        <v>140</v>
      </c>
      <c r="J185" s="35">
        <v>35</v>
      </c>
      <c r="K185" s="35">
        <f>SUM(G185+H185+I185+J185)</f>
        <v>1120.47</v>
      </c>
      <c r="L185" s="15">
        <v>36</v>
      </c>
      <c r="M185" s="30">
        <f>K185*L185</f>
        <v>40336.92</v>
      </c>
    </row>
    <row r="186" spans="1:13" x14ac:dyDescent="0.35">
      <c r="A186" s="56"/>
      <c r="B186" s="57" t="s">
        <v>40</v>
      </c>
      <c r="C186" s="57"/>
      <c r="D186" s="57"/>
      <c r="E186" s="57"/>
      <c r="F186" s="57"/>
      <c r="G186" s="57"/>
      <c r="H186" s="57"/>
      <c r="I186" s="57"/>
      <c r="J186" s="57"/>
      <c r="K186" s="57"/>
      <c r="L186" s="58"/>
      <c r="M186" s="59">
        <f>M188-M185</f>
        <v>8470.7531999999992</v>
      </c>
    </row>
    <row r="187" spans="1:13" ht="15" thickBot="1" x14ac:dyDescent="0.4">
      <c r="A187" s="56"/>
      <c r="B187" s="61"/>
      <c r="C187" s="61"/>
      <c r="D187" s="61"/>
      <c r="E187" s="61"/>
      <c r="F187" s="61"/>
      <c r="G187" s="61"/>
      <c r="H187" s="61"/>
      <c r="I187" s="61"/>
      <c r="J187" s="61"/>
      <c r="K187" s="61"/>
      <c r="L187" s="62"/>
      <c r="M187" s="60"/>
    </row>
    <row r="188" spans="1:13" ht="16" thickBot="1" x14ac:dyDescent="0.4">
      <c r="A188" s="56"/>
      <c r="B188" s="61" t="s">
        <v>41</v>
      </c>
      <c r="C188" s="61"/>
      <c r="D188" s="61"/>
      <c r="E188" s="61"/>
      <c r="F188" s="61"/>
      <c r="G188" s="61"/>
      <c r="H188" s="61"/>
      <c r="I188" s="61"/>
      <c r="J188" s="61"/>
      <c r="K188" s="61"/>
      <c r="L188" s="62"/>
      <c r="M188" s="32">
        <f>M185*1.21</f>
        <v>48807.673199999997</v>
      </c>
    </row>
    <row r="189" spans="1:13" ht="19" customHeight="1" thickBot="1" x14ac:dyDescent="0.4"/>
    <row r="190" spans="1:13" ht="36.5" hidden="1" customHeight="1" thickBot="1" x14ac:dyDescent="0.4"/>
    <row r="191" spans="1:13" ht="15" hidden="1" customHeight="1" thickBot="1" x14ac:dyDescent="0.4"/>
    <row r="192" spans="1:13" ht="39.5" hidden="1" customHeight="1" thickBot="1" x14ac:dyDescent="0.4"/>
    <row r="193" spans="1:13" ht="14.5" hidden="1" customHeight="1" x14ac:dyDescent="0.4"/>
    <row r="194" spans="1:13" ht="15" hidden="1" customHeight="1" thickBot="1" x14ac:dyDescent="0.4"/>
    <row r="195" spans="1:13" ht="16" hidden="1" customHeight="1" thickBot="1" x14ac:dyDescent="0.4"/>
    <row r="196" spans="1:13" ht="15" hidden="1" thickBot="1" x14ac:dyDescent="0.4"/>
    <row r="197" spans="1:13" ht="15" hidden="1" thickBot="1" x14ac:dyDescent="0.4"/>
    <row r="198" spans="1:13" ht="15" hidden="1" thickBot="1" x14ac:dyDescent="0.4"/>
    <row r="199" spans="1:13" ht="36" x14ac:dyDescent="0.35">
      <c r="A199" s="41" t="s">
        <v>0</v>
      </c>
      <c r="B199" s="1" t="s">
        <v>1</v>
      </c>
      <c r="C199" s="44" t="s">
        <v>4</v>
      </c>
      <c r="D199" s="1" t="s">
        <v>5</v>
      </c>
      <c r="E199" s="44" t="s">
        <v>7</v>
      </c>
      <c r="F199" s="44" t="s">
        <v>8</v>
      </c>
      <c r="G199" s="47" t="s">
        <v>9</v>
      </c>
      <c r="H199" s="48"/>
      <c r="I199" s="48"/>
      <c r="J199" s="48"/>
      <c r="K199" s="49"/>
      <c r="L199" s="53" t="s">
        <v>10</v>
      </c>
      <c r="M199" s="4" t="s">
        <v>11</v>
      </c>
    </row>
    <row r="200" spans="1:13" ht="15" thickBot="1" x14ac:dyDescent="0.4">
      <c r="A200" s="42"/>
      <c r="B200" s="2" t="s">
        <v>2</v>
      </c>
      <c r="C200" s="45"/>
      <c r="D200" s="2" t="s">
        <v>6</v>
      </c>
      <c r="E200" s="45"/>
      <c r="F200" s="45"/>
      <c r="G200" s="50"/>
      <c r="H200" s="51"/>
      <c r="I200" s="51"/>
      <c r="J200" s="51"/>
      <c r="K200" s="52"/>
      <c r="L200" s="54"/>
      <c r="M200" s="5" t="s">
        <v>12</v>
      </c>
    </row>
    <row r="201" spans="1:13" ht="36.5" thickBot="1" x14ac:dyDescent="0.4">
      <c r="A201" s="43"/>
      <c r="B201" s="2" t="s">
        <v>3</v>
      </c>
      <c r="C201" s="46"/>
      <c r="D201" s="3"/>
      <c r="E201" s="46"/>
      <c r="F201" s="46"/>
      <c r="G201" s="6" t="s">
        <v>14</v>
      </c>
      <c r="H201" s="7" t="s">
        <v>85</v>
      </c>
      <c r="I201" s="7" t="s">
        <v>87</v>
      </c>
      <c r="J201" s="7" t="s">
        <v>92</v>
      </c>
      <c r="K201" s="7" t="s">
        <v>18</v>
      </c>
      <c r="L201" s="55"/>
      <c r="M201" s="5" t="s">
        <v>13</v>
      </c>
    </row>
    <row r="202" spans="1:13" ht="15" thickBot="1" x14ac:dyDescent="0.4">
      <c r="A202" s="8" t="s">
        <v>19</v>
      </c>
      <c r="B202" s="9" t="s">
        <v>20</v>
      </c>
      <c r="C202" s="9" t="s">
        <v>21</v>
      </c>
      <c r="D202" s="9" t="s">
        <v>22</v>
      </c>
      <c r="E202" s="9" t="s">
        <v>23</v>
      </c>
      <c r="F202" s="9" t="s">
        <v>24</v>
      </c>
      <c r="G202" s="10" t="s">
        <v>25</v>
      </c>
      <c r="H202" s="10" t="s">
        <v>26</v>
      </c>
      <c r="I202" s="10" t="s">
        <v>27</v>
      </c>
      <c r="J202" s="10" t="s">
        <v>28</v>
      </c>
      <c r="K202" s="10" t="s">
        <v>29</v>
      </c>
      <c r="L202" s="11" t="s">
        <v>30</v>
      </c>
      <c r="M202" s="11" t="s">
        <v>31</v>
      </c>
    </row>
    <row r="203" spans="1:13" ht="26.5" thickBot="1" x14ac:dyDescent="0.4">
      <c r="A203" s="16">
        <v>73</v>
      </c>
      <c r="B203" s="12" t="s">
        <v>60</v>
      </c>
      <c r="C203" s="13">
        <v>3</v>
      </c>
      <c r="D203" s="13">
        <v>50</v>
      </c>
      <c r="E203" s="13" t="s">
        <v>80</v>
      </c>
      <c r="F203" s="14" t="s">
        <v>79</v>
      </c>
      <c r="G203" s="35">
        <v>505.99</v>
      </c>
      <c r="H203" s="35">
        <v>154.02000000000001</v>
      </c>
      <c r="I203" s="35">
        <v>70</v>
      </c>
      <c r="J203" s="35">
        <v>35</v>
      </c>
      <c r="K203" s="35">
        <f>SUM(G203+H203+I203+J203)</f>
        <v>765.01</v>
      </c>
      <c r="L203" s="15">
        <v>36</v>
      </c>
      <c r="M203" s="30">
        <f>K203*L203</f>
        <v>27540.36</v>
      </c>
    </row>
    <row r="204" spans="1:13" x14ac:dyDescent="0.35">
      <c r="A204" s="56"/>
      <c r="B204" s="57" t="s">
        <v>40</v>
      </c>
      <c r="C204" s="57"/>
      <c r="D204" s="57"/>
      <c r="E204" s="57"/>
      <c r="F204" s="57"/>
      <c r="G204" s="57"/>
      <c r="H204" s="57"/>
      <c r="I204" s="57"/>
      <c r="J204" s="57"/>
      <c r="K204" s="57"/>
      <c r="L204" s="58"/>
      <c r="M204" s="59">
        <f>M206-M203</f>
        <v>5783.4755999999979</v>
      </c>
    </row>
    <row r="205" spans="1:13" ht="15" thickBot="1" x14ac:dyDescent="0.4">
      <c r="A205" s="56"/>
      <c r="B205" s="61"/>
      <c r="C205" s="61"/>
      <c r="D205" s="61"/>
      <c r="E205" s="61"/>
      <c r="F205" s="61"/>
      <c r="G205" s="61"/>
      <c r="H205" s="61"/>
      <c r="I205" s="61"/>
      <c r="J205" s="61"/>
      <c r="K205" s="61"/>
      <c r="L205" s="62"/>
      <c r="M205" s="60"/>
    </row>
    <row r="206" spans="1:13" ht="16" thickBot="1" x14ac:dyDescent="0.4">
      <c r="A206" s="56"/>
      <c r="B206" s="61" t="s">
        <v>41</v>
      </c>
      <c r="C206" s="61"/>
      <c r="D206" s="61"/>
      <c r="E206" s="61"/>
      <c r="F206" s="61"/>
      <c r="G206" s="61"/>
      <c r="H206" s="61"/>
      <c r="I206" s="61"/>
      <c r="J206" s="61"/>
      <c r="K206" s="61"/>
      <c r="L206" s="62"/>
      <c r="M206" s="32">
        <f>M203*1.21</f>
        <v>33323.835599999999</v>
      </c>
    </row>
    <row r="207" spans="1:13" ht="15" thickBot="1" x14ac:dyDescent="0.4"/>
    <row r="208" spans="1:13" ht="36" x14ac:dyDescent="0.35">
      <c r="A208" s="41" t="s">
        <v>0</v>
      </c>
      <c r="B208" s="1" t="s">
        <v>1</v>
      </c>
      <c r="C208" s="44" t="s">
        <v>4</v>
      </c>
      <c r="D208" s="1" t="s">
        <v>5</v>
      </c>
      <c r="E208" s="44" t="s">
        <v>7</v>
      </c>
      <c r="F208" s="44" t="s">
        <v>8</v>
      </c>
      <c r="G208" s="47" t="s">
        <v>9</v>
      </c>
      <c r="H208" s="48"/>
      <c r="I208" s="48"/>
      <c r="J208" s="48"/>
      <c r="K208" s="49"/>
      <c r="L208" s="53" t="s">
        <v>10</v>
      </c>
      <c r="M208" s="4" t="s">
        <v>11</v>
      </c>
    </row>
    <row r="209" spans="1:13" ht="15" thickBot="1" x14ac:dyDescent="0.4">
      <c r="A209" s="42"/>
      <c r="B209" s="2" t="s">
        <v>2</v>
      </c>
      <c r="C209" s="45"/>
      <c r="D209" s="2" t="s">
        <v>6</v>
      </c>
      <c r="E209" s="45"/>
      <c r="F209" s="45"/>
      <c r="G209" s="50"/>
      <c r="H209" s="51"/>
      <c r="I209" s="51"/>
      <c r="J209" s="51"/>
      <c r="K209" s="52"/>
      <c r="L209" s="54"/>
      <c r="M209" s="5" t="s">
        <v>12</v>
      </c>
    </row>
    <row r="210" spans="1:13" ht="36.5" thickBot="1" x14ac:dyDescent="0.4">
      <c r="A210" s="43"/>
      <c r="B210" s="2" t="s">
        <v>3</v>
      </c>
      <c r="C210" s="46"/>
      <c r="D210" s="3"/>
      <c r="E210" s="46"/>
      <c r="F210" s="46"/>
      <c r="G210" s="6" t="s">
        <v>14</v>
      </c>
      <c r="H210" s="7" t="s">
        <v>85</v>
      </c>
      <c r="I210" s="7" t="s">
        <v>96</v>
      </c>
      <c r="J210" s="7" t="s">
        <v>86</v>
      </c>
      <c r="K210" s="7" t="s">
        <v>18</v>
      </c>
      <c r="L210" s="55"/>
      <c r="M210" s="5" t="s">
        <v>13</v>
      </c>
    </row>
    <row r="211" spans="1:13" ht="15" thickBot="1" x14ac:dyDescent="0.4">
      <c r="A211" s="8" t="s">
        <v>19</v>
      </c>
      <c r="B211" s="9" t="s">
        <v>20</v>
      </c>
      <c r="C211" s="9" t="s">
        <v>21</v>
      </c>
      <c r="D211" s="9" t="s">
        <v>22</v>
      </c>
      <c r="E211" s="9" t="s">
        <v>23</v>
      </c>
      <c r="F211" s="9" t="s">
        <v>24</v>
      </c>
      <c r="G211" s="10" t="s">
        <v>25</v>
      </c>
      <c r="H211" s="10" t="s">
        <v>26</v>
      </c>
      <c r="I211" s="10" t="s">
        <v>27</v>
      </c>
      <c r="J211" s="10" t="s">
        <v>28</v>
      </c>
      <c r="K211" s="10" t="s">
        <v>29</v>
      </c>
      <c r="L211" s="11" t="s">
        <v>30</v>
      </c>
      <c r="M211" s="11" t="s">
        <v>31</v>
      </c>
    </row>
    <row r="212" spans="1:13" ht="26.5" thickBot="1" x14ac:dyDescent="0.4">
      <c r="A212" s="16">
        <v>74</v>
      </c>
      <c r="B212" s="12" t="s">
        <v>61</v>
      </c>
      <c r="C212" s="13">
        <v>3</v>
      </c>
      <c r="D212" s="13">
        <v>67</v>
      </c>
      <c r="E212" s="13" t="s">
        <v>80</v>
      </c>
      <c r="F212" s="14" t="s">
        <v>79</v>
      </c>
      <c r="G212" s="35">
        <v>582.1</v>
      </c>
      <c r="H212" s="35">
        <v>154.02000000000001</v>
      </c>
      <c r="I212" s="35">
        <v>140</v>
      </c>
      <c r="J212" s="35">
        <v>35</v>
      </c>
      <c r="K212" s="35">
        <f>SUM(G212+H212+I212+J212)</f>
        <v>911.12</v>
      </c>
      <c r="L212" s="15">
        <v>36</v>
      </c>
      <c r="M212" s="30">
        <f>K212*L212</f>
        <v>32800.32</v>
      </c>
    </row>
    <row r="213" spans="1:13" x14ac:dyDescent="0.35">
      <c r="A213" s="56"/>
      <c r="B213" s="57" t="s">
        <v>40</v>
      </c>
      <c r="C213" s="57"/>
      <c r="D213" s="57"/>
      <c r="E213" s="57"/>
      <c r="F213" s="57"/>
      <c r="G213" s="57"/>
      <c r="H213" s="57"/>
      <c r="I213" s="57"/>
      <c r="J213" s="57"/>
      <c r="K213" s="57"/>
      <c r="L213" s="58"/>
      <c r="M213" s="59">
        <f>M215-M212</f>
        <v>6888.0671999999977</v>
      </c>
    </row>
    <row r="214" spans="1:13" ht="15" thickBot="1" x14ac:dyDescent="0.4">
      <c r="A214" s="56"/>
      <c r="B214" s="61"/>
      <c r="C214" s="61"/>
      <c r="D214" s="61"/>
      <c r="E214" s="61"/>
      <c r="F214" s="61"/>
      <c r="G214" s="61"/>
      <c r="H214" s="61"/>
      <c r="I214" s="61"/>
      <c r="J214" s="61"/>
      <c r="K214" s="61"/>
      <c r="L214" s="62"/>
      <c r="M214" s="60"/>
    </row>
    <row r="215" spans="1:13" ht="16" thickBot="1" x14ac:dyDescent="0.4">
      <c r="A215" s="56"/>
      <c r="B215" s="61" t="s">
        <v>41</v>
      </c>
      <c r="C215" s="61"/>
      <c r="D215" s="61"/>
      <c r="E215" s="61"/>
      <c r="F215" s="61"/>
      <c r="G215" s="61"/>
      <c r="H215" s="61"/>
      <c r="I215" s="61"/>
      <c r="J215" s="61"/>
      <c r="K215" s="61"/>
      <c r="L215" s="62"/>
      <c r="M215" s="32">
        <f>M212*1.21</f>
        <v>39688.387199999997</v>
      </c>
    </row>
    <row r="216" spans="1:13" ht="15" thickBot="1" x14ac:dyDescent="0.4"/>
    <row r="217" spans="1:13" ht="36" x14ac:dyDescent="0.35">
      <c r="A217" s="41" t="s">
        <v>0</v>
      </c>
      <c r="B217" s="1" t="s">
        <v>1</v>
      </c>
      <c r="C217" s="44" t="s">
        <v>4</v>
      </c>
      <c r="D217" s="1" t="s">
        <v>5</v>
      </c>
      <c r="E217" s="44" t="s">
        <v>7</v>
      </c>
      <c r="F217" s="44" t="s">
        <v>8</v>
      </c>
      <c r="G217" s="47" t="s">
        <v>9</v>
      </c>
      <c r="H217" s="48"/>
      <c r="I217" s="48"/>
      <c r="J217" s="48"/>
      <c r="K217" s="49"/>
      <c r="L217" s="53" t="s">
        <v>10</v>
      </c>
      <c r="M217" s="4" t="s">
        <v>11</v>
      </c>
    </row>
    <row r="218" spans="1:13" ht="15" thickBot="1" x14ac:dyDescent="0.4">
      <c r="A218" s="42"/>
      <c r="B218" s="2" t="s">
        <v>2</v>
      </c>
      <c r="C218" s="45"/>
      <c r="D218" s="2" t="s">
        <v>6</v>
      </c>
      <c r="E218" s="45"/>
      <c r="F218" s="45"/>
      <c r="G218" s="50"/>
      <c r="H218" s="51"/>
      <c r="I218" s="51"/>
      <c r="J218" s="51"/>
      <c r="K218" s="52"/>
      <c r="L218" s="54"/>
      <c r="M218" s="5" t="s">
        <v>12</v>
      </c>
    </row>
    <row r="219" spans="1:13" ht="36.5" thickBot="1" x14ac:dyDescent="0.4">
      <c r="A219" s="43"/>
      <c r="B219" s="2" t="s">
        <v>3</v>
      </c>
      <c r="C219" s="46"/>
      <c r="D219" s="3"/>
      <c r="E219" s="46"/>
      <c r="F219" s="46"/>
      <c r="G219" s="6" t="s">
        <v>14</v>
      </c>
      <c r="H219" s="7" t="s">
        <v>85</v>
      </c>
      <c r="I219" s="7" t="s">
        <v>96</v>
      </c>
      <c r="J219" s="7" t="s">
        <v>86</v>
      </c>
      <c r="K219" s="7" t="s">
        <v>18</v>
      </c>
      <c r="L219" s="55"/>
      <c r="M219" s="5" t="s">
        <v>13</v>
      </c>
    </row>
    <row r="220" spans="1:13" ht="15" thickBot="1" x14ac:dyDescent="0.4">
      <c r="A220" s="8" t="s">
        <v>19</v>
      </c>
      <c r="B220" s="9" t="s">
        <v>20</v>
      </c>
      <c r="C220" s="9" t="s">
        <v>21</v>
      </c>
      <c r="D220" s="9" t="s">
        <v>22</v>
      </c>
      <c r="E220" s="9" t="s">
        <v>23</v>
      </c>
      <c r="F220" s="9" t="s">
        <v>24</v>
      </c>
      <c r="G220" s="10" t="s">
        <v>25</v>
      </c>
      <c r="H220" s="10" t="s">
        <v>26</v>
      </c>
      <c r="I220" s="10" t="s">
        <v>27</v>
      </c>
      <c r="J220" s="10" t="s">
        <v>28</v>
      </c>
      <c r="K220" s="10" t="s">
        <v>29</v>
      </c>
      <c r="L220" s="11" t="s">
        <v>30</v>
      </c>
      <c r="M220" s="11" t="s">
        <v>31</v>
      </c>
    </row>
    <row r="221" spans="1:13" ht="26.5" thickBot="1" x14ac:dyDescent="0.4">
      <c r="A221" s="16">
        <v>75</v>
      </c>
      <c r="B221" s="12" t="s">
        <v>62</v>
      </c>
      <c r="C221" s="13">
        <v>3</v>
      </c>
      <c r="D221" s="13">
        <v>39</v>
      </c>
      <c r="E221" s="13" t="s">
        <v>80</v>
      </c>
      <c r="F221" s="14" t="s">
        <v>79</v>
      </c>
      <c r="G221" s="35">
        <v>622.47</v>
      </c>
      <c r="H221" s="35">
        <v>154.02000000000001</v>
      </c>
      <c r="I221" s="35">
        <v>140</v>
      </c>
      <c r="J221" s="35">
        <v>35</v>
      </c>
      <c r="K221" s="35">
        <f>SUM(G221+H221+I221+J221)</f>
        <v>951.49</v>
      </c>
      <c r="L221" s="15">
        <v>36</v>
      </c>
      <c r="M221" s="30">
        <f>K221*L221</f>
        <v>34253.64</v>
      </c>
    </row>
    <row r="222" spans="1:13" x14ac:dyDescent="0.35">
      <c r="A222" s="56"/>
      <c r="B222" s="57" t="s">
        <v>40</v>
      </c>
      <c r="C222" s="57"/>
      <c r="D222" s="57"/>
      <c r="E222" s="57"/>
      <c r="F222" s="57"/>
      <c r="G222" s="57"/>
      <c r="H222" s="57"/>
      <c r="I222" s="57"/>
      <c r="J222" s="57"/>
      <c r="K222" s="57"/>
      <c r="L222" s="58"/>
      <c r="M222" s="59">
        <f>M224-M221</f>
        <v>7193.2644</v>
      </c>
    </row>
    <row r="223" spans="1:13" ht="15" thickBot="1" x14ac:dyDescent="0.4">
      <c r="A223" s="56"/>
      <c r="B223" s="61"/>
      <c r="C223" s="61"/>
      <c r="D223" s="61"/>
      <c r="E223" s="61"/>
      <c r="F223" s="61"/>
      <c r="G223" s="61"/>
      <c r="H223" s="61"/>
      <c r="I223" s="61"/>
      <c r="J223" s="61"/>
      <c r="K223" s="61"/>
      <c r="L223" s="62"/>
      <c r="M223" s="60"/>
    </row>
    <row r="224" spans="1:13" ht="16" thickBot="1" x14ac:dyDescent="0.4">
      <c r="A224" s="56"/>
      <c r="B224" s="61" t="s">
        <v>41</v>
      </c>
      <c r="C224" s="61"/>
      <c r="D224" s="61"/>
      <c r="E224" s="61"/>
      <c r="F224" s="61"/>
      <c r="G224" s="61"/>
      <c r="H224" s="61"/>
      <c r="I224" s="61"/>
      <c r="J224" s="61"/>
      <c r="K224" s="61"/>
      <c r="L224" s="62"/>
      <c r="M224" s="32">
        <f>M221*1.21</f>
        <v>41446.904399999999</v>
      </c>
    </row>
    <row r="225" spans="1:13" ht="15" thickBot="1" x14ac:dyDescent="0.4"/>
    <row r="226" spans="1:13" ht="36" x14ac:dyDescent="0.35">
      <c r="A226" s="41" t="s">
        <v>0</v>
      </c>
      <c r="B226" s="1" t="s">
        <v>1</v>
      </c>
      <c r="C226" s="44" t="s">
        <v>4</v>
      </c>
      <c r="D226" s="1" t="s">
        <v>5</v>
      </c>
      <c r="E226" s="44" t="s">
        <v>7</v>
      </c>
      <c r="F226" s="44" t="s">
        <v>8</v>
      </c>
      <c r="G226" s="47" t="s">
        <v>9</v>
      </c>
      <c r="H226" s="48"/>
      <c r="I226" s="48"/>
      <c r="J226" s="48"/>
      <c r="K226" s="49"/>
      <c r="L226" s="53" t="s">
        <v>10</v>
      </c>
      <c r="M226" s="4" t="s">
        <v>11</v>
      </c>
    </row>
    <row r="227" spans="1:13" ht="15" thickBot="1" x14ac:dyDescent="0.4">
      <c r="A227" s="42"/>
      <c r="B227" s="2" t="s">
        <v>2</v>
      </c>
      <c r="C227" s="45"/>
      <c r="D227" s="2" t="s">
        <v>6</v>
      </c>
      <c r="E227" s="45"/>
      <c r="F227" s="45"/>
      <c r="G227" s="50"/>
      <c r="H227" s="51"/>
      <c r="I227" s="51"/>
      <c r="J227" s="51"/>
      <c r="K227" s="52"/>
      <c r="L227" s="54"/>
      <c r="M227" s="5" t="s">
        <v>12</v>
      </c>
    </row>
    <row r="228" spans="1:13" ht="36.5" thickBot="1" x14ac:dyDescent="0.4">
      <c r="A228" s="43"/>
      <c r="B228" s="2" t="s">
        <v>3</v>
      </c>
      <c r="C228" s="46"/>
      <c r="D228" s="3"/>
      <c r="E228" s="46"/>
      <c r="F228" s="46"/>
      <c r="G228" s="6" t="s">
        <v>14</v>
      </c>
      <c r="H228" s="7" t="s">
        <v>85</v>
      </c>
      <c r="I228" s="7" t="s">
        <v>91</v>
      </c>
      <c r="J228" s="7" t="s">
        <v>86</v>
      </c>
      <c r="K228" s="7" t="s">
        <v>18</v>
      </c>
      <c r="L228" s="55"/>
      <c r="M228" s="5" t="s">
        <v>13</v>
      </c>
    </row>
    <row r="229" spans="1:13" ht="15" thickBot="1" x14ac:dyDescent="0.4">
      <c r="A229" s="8" t="s">
        <v>19</v>
      </c>
      <c r="B229" s="9" t="s">
        <v>20</v>
      </c>
      <c r="C229" s="9" t="s">
        <v>21</v>
      </c>
      <c r="D229" s="9" t="s">
        <v>22</v>
      </c>
      <c r="E229" s="9" t="s">
        <v>23</v>
      </c>
      <c r="F229" s="9" t="s">
        <v>24</v>
      </c>
      <c r="G229" s="10" t="s">
        <v>25</v>
      </c>
      <c r="H229" s="10" t="s">
        <v>26</v>
      </c>
      <c r="I229" s="10" t="s">
        <v>27</v>
      </c>
      <c r="J229" s="10" t="s">
        <v>28</v>
      </c>
      <c r="K229" s="10" t="s">
        <v>29</v>
      </c>
      <c r="L229" s="11" t="s">
        <v>30</v>
      </c>
      <c r="M229" s="11" t="s">
        <v>31</v>
      </c>
    </row>
    <row r="230" spans="1:13" ht="26.5" thickBot="1" x14ac:dyDescent="0.4">
      <c r="A230" s="16">
        <v>76</v>
      </c>
      <c r="B230" s="12" t="s">
        <v>63</v>
      </c>
      <c r="C230" s="13">
        <v>3</v>
      </c>
      <c r="D230" s="13">
        <v>58</v>
      </c>
      <c r="E230" s="13" t="s">
        <v>80</v>
      </c>
      <c r="F230" s="14" t="s">
        <v>79</v>
      </c>
      <c r="G230" s="35">
        <v>540.02</v>
      </c>
      <c r="H230" s="35">
        <v>154.02000000000001</v>
      </c>
      <c r="I230" s="35">
        <v>35</v>
      </c>
      <c r="J230" s="35">
        <v>35</v>
      </c>
      <c r="K230" s="35">
        <f>SUM(G230+H230+I230+J230)</f>
        <v>764.04</v>
      </c>
      <c r="L230" s="15">
        <v>36</v>
      </c>
      <c r="M230" s="30">
        <f>K230*L230</f>
        <v>27505.439999999999</v>
      </c>
    </row>
    <row r="231" spans="1:13" x14ac:dyDescent="0.35">
      <c r="A231" s="56"/>
      <c r="B231" s="57" t="s">
        <v>40</v>
      </c>
      <c r="C231" s="57"/>
      <c r="D231" s="57"/>
      <c r="E231" s="57"/>
      <c r="F231" s="57"/>
      <c r="G231" s="57"/>
      <c r="H231" s="57"/>
      <c r="I231" s="57"/>
      <c r="J231" s="57"/>
      <c r="K231" s="57"/>
      <c r="L231" s="58"/>
      <c r="M231" s="59">
        <f>M233-M230</f>
        <v>5776.1424000000006</v>
      </c>
    </row>
    <row r="232" spans="1:13" ht="15" thickBot="1" x14ac:dyDescent="0.4">
      <c r="A232" s="56"/>
      <c r="B232" s="61"/>
      <c r="C232" s="61"/>
      <c r="D232" s="61"/>
      <c r="E232" s="61"/>
      <c r="F232" s="61"/>
      <c r="G232" s="61"/>
      <c r="H232" s="61"/>
      <c r="I232" s="61"/>
      <c r="J232" s="61"/>
      <c r="K232" s="61"/>
      <c r="L232" s="62"/>
      <c r="M232" s="60"/>
    </row>
    <row r="233" spans="1:13" ht="16" thickBot="1" x14ac:dyDescent="0.4">
      <c r="A233" s="56"/>
      <c r="B233" s="61" t="s">
        <v>41</v>
      </c>
      <c r="C233" s="61"/>
      <c r="D233" s="61"/>
      <c r="E233" s="61"/>
      <c r="F233" s="61"/>
      <c r="G233" s="61"/>
      <c r="H233" s="61"/>
      <c r="I233" s="61"/>
      <c r="J233" s="61"/>
      <c r="K233" s="61"/>
      <c r="L233" s="62"/>
      <c r="M233" s="32">
        <f>M230*1.21</f>
        <v>33281.582399999999</v>
      </c>
    </row>
    <row r="234" spans="1:13" ht="15" thickBot="1" x14ac:dyDescent="0.4"/>
    <row r="235" spans="1:13" ht="36" x14ac:dyDescent="0.35">
      <c r="A235" s="41" t="s">
        <v>0</v>
      </c>
      <c r="B235" s="1" t="s">
        <v>1</v>
      </c>
      <c r="C235" s="44" t="s">
        <v>4</v>
      </c>
      <c r="D235" s="1" t="s">
        <v>5</v>
      </c>
      <c r="E235" s="44" t="s">
        <v>7</v>
      </c>
      <c r="F235" s="44" t="s">
        <v>8</v>
      </c>
      <c r="G235" s="47" t="s">
        <v>9</v>
      </c>
      <c r="H235" s="48"/>
      <c r="I235" s="48"/>
      <c r="J235" s="48"/>
      <c r="K235" s="49"/>
      <c r="L235" s="53" t="s">
        <v>10</v>
      </c>
      <c r="M235" s="4" t="s">
        <v>11</v>
      </c>
    </row>
    <row r="236" spans="1:13" ht="15" thickBot="1" x14ac:dyDescent="0.4">
      <c r="A236" s="42"/>
      <c r="B236" s="2" t="s">
        <v>2</v>
      </c>
      <c r="C236" s="45"/>
      <c r="D236" s="2" t="s">
        <v>6</v>
      </c>
      <c r="E236" s="45"/>
      <c r="F236" s="45"/>
      <c r="G236" s="50"/>
      <c r="H236" s="51"/>
      <c r="I236" s="51"/>
      <c r="J236" s="51"/>
      <c r="K236" s="52"/>
      <c r="L236" s="54"/>
      <c r="M236" s="5" t="s">
        <v>12</v>
      </c>
    </row>
    <row r="237" spans="1:13" ht="36.5" thickBot="1" x14ac:dyDescent="0.4">
      <c r="A237" s="43"/>
      <c r="B237" s="2" t="s">
        <v>3</v>
      </c>
      <c r="C237" s="46"/>
      <c r="D237" s="3"/>
      <c r="E237" s="46"/>
      <c r="F237" s="46"/>
      <c r="G237" s="6" t="s">
        <v>14</v>
      </c>
      <c r="H237" s="7" t="s">
        <v>85</v>
      </c>
      <c r="I237" s="7" t="s">
        <v>95</v>
      </c>
      <c r="J237" s="7" t="s">
        <v>86</v>
      </c>
      <c r="K237" s="7" t="s">
        <v>18</v>
      </c>
      <c r="L237" s="55"/>
      <c r="M237" s="5" t="s">
        <v>13</v>
      </c>
    </row>
    <row r="238" spans="1:13" ht="15" thickBot="1" x14ac:dyDescent="0.4">
      <c r="A238" s="8" t="s">
        <v>19</v>
      </c>
      <c r="B238" s="9" t="s">
        <v>20</v>
      </c>
      <c r="C238" s="9" t="s">
        <v>21</v>
      </c>
      <c r="D238" s="9" t="s">
        <v>22</v>
      </c>
      <c r="E238" s="9" t="s">
        <v>23</v>
      </c>
      <c r="F238" s="9" t="s">
        <v>24</v>
      </c>
      <c r="G238" s="10" t="s">
        <v>25</v>
      </c>
      <c r="H238" s="10" t="s">
        <v>26</v>
      </c>
      <c r="I238" s="10" t="s">
        <v>27</v>
      </c>
      <c r="J238" s="10" t="s">
        <v>28</v>
      </c>
      <c r="K238" s="10" t="s">
        <v>29</v>
      </c>
      <c r="L238" s="11" t="s">
        <v>30</v>
      </c>
      <c r="M238" s="11" t="s">
        <v>31</v>
      </c>
    </row>
    <row r="239" spans="1:13" ht="26.5" thickBot="1" x14ac:dyDescent="0.4">
      <c r="A239" s="16">
        <v>77</v>
      </c>
      <c r="B239" s="12" t="s">
        <v>64</v>
      </c>
      <c r="C239" s="13">
        <v>3</v>
      </c>
      <c r="D239" s="13">
        <v>80</v>
      </c>
      <c r="E239" s="13" t="s">
        <v>80</v>
      </c>
      <c r="F239" s="14" t="s">
        <v>79</v>
      </c>
      <c r="G239" s="35">
        <v>592.12</v>
      </c>
      <c r="H239" s="35">
        <v>154.02000000000001</v>
      </c>
      <c r="I239" s="35">
        <v>105</v>
      </c>
      <c r="J239" s="35">
        <v>35</v>
      </c>
      <c r="K239" s="35">
        <f>SUM(G239+H239+I239+J239)</f>
        <v>886.14</v>
      </c>
      <c r="L239" s="15">
        <v>36</v>
      </c>
      <c r="M239" s="30">
        <f>K239*L239</f>
        <v>31901.040000000001</v>
      </c>
    </row>
    <row r="240" spans="1:13" x14ac:dyDescent="0.35">
      <c r="A240" s="56"/>
      <c r="B240" s="57" t="s">
        <v>40</v>
      </c>
      <c r="C240" s="57"/>
      <c r="D240" s="57"/>
      <c r="E240" s="57"/>
      <c r="F240" s="57"/>
      <c r="G240" s="57"/>
      <c r="H240" s="57"/>
      <c r="I240" s="57"/>
      <c r="J240" s="57"/>
      <c r="K240" s="57"/>
      <c r="L240" s="58"/>
      <c r="M240" s="59">
        <f>M242-M239</f>
        <v>6699.2183999999979</v>
      </c>
    </row>
    <row r="241" spans="1:13" ht="15" thickBot="1" x14ac:dyDescent="0.4">
      <c r="A241" s="56"/>
      <c r="B241" s="61"/>
      <c r="C241" s="61"/>
      <c r="D241" s="61"/>
      <c r="E241" s="61"/>
      <c r="F241" s="61"/>
      <c r="G241" s="61"/>
      <c r="H241" s="61"/>
      <c r="I241" s="61"/>
      <c r="J241" s="61"/>
      <c r="K241" s="61"/>
      <c r="L241" s="62"/>
      <c r="M241" s="60"/>
    </row>
    <row r="242" spans="1:13" ht="16" thickBot="1" x14ac:dyDescent="0.4">
      <c r="A242" s="56"/>
      <c r="B242" s="61" t="s">
        <v>41</v>
      </c>
      <c r="C242" s="61"/>
      <c r="D242" s="61"/>
      <c r="E242" s="61"/>
      <c r="F242" s="61"/>
      <c r="G242" s="61"/>
      <c r="H242" s="61"/>
      <c r="I242" s="61"/>
      <c r="J242" s="61"/>
      <c r="K242" s="61"/>
      <c r="L242" s="62"/>
      <c r="M242" s="32">
        <f>M239*1.21</f>
        <v>38600.258399999999</v>
      </c>
    </row>
    <row r="243" spans="1:13" ht="15" thickBot="1" x14ac:dyDescent="0.4"/>
    <row r="244" spans="1:13" ht="36" x14ac:dyDescent="0.35">
      <c r="A244" s="41" t="s">
        <v>0</v>
      </c>
      <c r="B244" s="1" t="s">
        <v>1</v>
      </c>
      <c r="C244" s="44" t="s">
        <v>4</v>
      </c>
      <c r="D244" s="1" t="s">
        <v>5</v>
      </c>
      <c r="E244" s="44" t="s">
        <v>7</v>
      </c>
      <c r="F244" s="44" t="s">
        <v>8</v>
      </c>
      <c r="G244" s="47" t="s">
        <v>9</v>
      </c>
      <c r="H244" s="48"/>
      <c r="I244" s="48"/>
      <c r="J244" s="48"/>
      <c r="K244" s="49"/>
      <c r="L244" s="53" t="s">
        <v>10</v>
      </c>
      <c r="M244" s="4" t="s">
        <v>11</v>
      </c>
    </row>
    <row r="245" spans="1:13" ht="15" thickBot="1" x14ac:dyDescent="0.4">
      <c r="A245" s="42"/>
      <c r="B245" s="2" t="s">
        <v>2</v>
      </c>
      <c r="C245" s="45"/>
      <c r="D245" s="2" t="s">
        <v>6</v>
      </c>
      <c r="E245" s="45"/>
      <c r="F245" s="45"/>
      <c r="G245" s="50"/>
      <c r="H245" s="51"/>
      <c r="I245" s="51"/>
      <c r="J245" s="51"/>
      <c r="K245" s="52"/>
      <c r="L245" s="54"/>
      <c r="M245" s="5" t="s">
        <v>12</v>
      </c>
    </row>
    <row r="246" spans="1:13" ht="36.5" thickBot="1" x14ac:dyDescent="0.4">
      <c r="A246" s="43"/>
      <c r="B246" s="2" t="s">
        <v>3</v>
      </c>
      <c r="C246" s="46"/>
      <c r="D246" s="3"/>
      <c r="E246" s="46"/>
      <c r="F246" s="46"/>
      <c r="G246" s="6" t="s">
        <v>14</v>
      </c>
      <c r="H246" s="7" t="s">
        <v>85</v>
      </c>
      <c r="I246" s="7" t="s">
        <v>95</v>
      </c>
      <c r="J246" s="7" t="s">
        <v>86</v>
      </c>
      <c r="K246" s="7" t="s">
        <v>18</v>
      </c>
      <c r="L246" s="55"/>
      <c r="M246" s="5" t="s">
        <v>13</v>
      </c>
    </row>
    <row r="247" spans="1:13" ht="15" thickBot="1" x14ac:dyDescent="0.4">
      <c r="A247" s="8" t="s">
        <v>19</v>
      </c>
      <c r="B247" s="9" t="s">
        <v>20</v>
      </c>
      <c r="C247" s="9" t="s">
        <v>21</v>
      </c>
      <c r="D247" s="9" t="s">
        <v>22</v>
      </c>
      <c r="E247" s="9" t="s">
        <v>23</v>
      </c>
      <c r="F247" s="9" t="s">
        <v>24</v>
      </c>
      <c r="G247" s="10" t="s">
        <v>25</v>
      </c>
      <c r="H247" s="10" t="s">
        <v>26</v>
      </c>
      <c r="I247" s="10" t="s">
        <v>27</v>
      </c>
      <c r="J247" s="10" t="s">
        <v>28</v>
      </c>
      <c r="K247" s="10" t="s">
        <v>29</v>
      </c>
      <c r="L247" s="11" t="s">
        <v>30</v>
      </c>
      <c r="M247" s="11" t="s">
        <v>31</v>
      </c>
    </row>
    <row r="248" spans="1:13" ht="26.5" thickBot="1" x14ac:dyDescent="0.4">
      <c r="A248" s="16">
        <v>78</v>
      </c>
      <c r="B248" s="39" t="s">
        <v>83</v>
      </c>
      <c r="C248" s="13">
        <v>3</v>
      </c>
      <c r="D248" s="13">
        <v>65</v>
      </c>
      <c r="E248" s="13" t="s">
        <v>80</v>
      </c>
      <c r="F248" s="14" t="s">
        <v>79</v>
      </c>
      <c r="G248" s="35">
        <v>472.15</v>
      </c>
      <c r="H248" s="35">
        <v>154.02000000000001</v>
      </c>
      <c r="I248" s="35">
        <v>105</v>
      </c>
      <c r="J248" s="35">
        <v>35</v>
      </c>
      <c r="K248" s="35">
        <f>SUM(G248+H248+I248+J248)</f>
        <v>766.17</v>
      </c>
      <c r="L248" s="15">
        <v>36</v>
      </c>
      <c r="M248" s="30">
        <f>K248*L248</f>
        <v>27582.12</v>
      </c>
    </row>
    <row r="249" spans="1:13" x14ac:dyDescent="0.35">
      <c r="A249" s="56"/>
      <c r="B249" s="57" t="s">
        <v>40</v>
      </c>
      <c r="C249" s="57"/>
      <c r="D249" s="57"/>
      <c r="E249" s="57"/>
      <c r="F249" s="57"/>
      <c r="G249" s="57"/>
      <c r="H249" s="57"/>
      <c r="I249" s="57"/>
      <c r="J249" s="57"/>
      <c r="K249" s="57"/>
      <c r="L249" s="58"/>
      <c r="M249" s="59">
        <f>M251-M248</f>
        <v>5792.2452000000012</v>
      </c>
    </row>
    <row r="250" spans="1:13" ht="15" thickBot="1" x14ac:dyDescent="0.4">
      <c r="A250" s="56"/>
      <c r="B250" s="61"/>
      <c r="C250" s="61"/>
      <c r="D250" s="61"/>
      <c r="E250" s="61"/>
      <c r="F250" s="61"/>
      <c r="G250" s="61"/>
      <c r="H250" s="61"/>
      <c r="I250" s="61"/>
      <c r="J250" s="61"/>
      <c r="K250" s="61"/>
      <c r="L250" s="62"/>
      <c r="M250" s="60"/>
    </row>
    <row r="251" spans="1:13" ht="16" thickBot="1" x14ac:dyDescent="0.4">
      <c r="A251" s="56"/>
      <c r="B251" s="61" t="s">
        <v>41</v>
      </c>
      <c r="C251" s="61"/>
      <c r="D251" s="61"/>
      <c r="E251" s="61"/>
      <c r="F251" s="61"/>
      <c r="G251" s="61"/>
      <c r="H251" s="61"/>
      <c r="I251" s="61"/>
      <c r="J251" s="61"/>
      <c r="K251" s="61"/>
      <c r="L251" s="62"/>
      <c r="M251" s="32">
        <f>M248*1.21</f>
        <v>33374.3652</v>
      </c>
    </row>
    <row r="252" spans="1:13" ht="15" thickBot="1" x14ac:dyDescent="0.4"/>
    <row r="253" spans="1:13" ht="36" x14ac:dyDescent="0.35">
      <c r="A253" s="41" t="s">
        <v>0</v>
      </c>
      <c r="B253" s="1" t="s">
        <v>1</v>
      </c>
      <c r="C253" s="44" t="s">
        <v>4</v>
      </c>
      <c r="D253" s="1" t="s">
        <v>5</v>
      </c>
      <c r="E253" s="44" t="s">
        <v>7</v>
      </c>
      <c r="F253" s="44" t="s">
        <v>8</v>
      </c>
      <c r="G253" s="47" t="s">
        <v>9</v>
      </c>
      <c r="H253" s="48"/>
      <c r="I253" s="48"/>
      <c r="J253" s="48"/>
      <c r="K253" s="49"/>
      <c r="L253" s="53" t="s">
        <v>10</v>
      </c>
      <c r="M253" s="4" t="s">
        <v>11</v>
      </c>
    </row>
    <row r="254" spans="1:13" ht="15" thickBot="1" x14ac:dyDescent="0.4">
      <c r="A254" s="42"/>
      <c r="B254" s="2" t="s">
        <v>2</v>
      </c>
      <c r="C254" s="45"/>
      <c r="D254" s="2" t="s">
        <v>6</v>
      </c>
      <c r="E254" s="45"/>
      <c r="F254" s="45"/>
      <c r="G254" s="50"/>
      <c r="H254" s="51"/>
      <c r="I254" s="51"/>
      <c r="J254" s="51"/>
      <c r="K254" s="52"/>
      <c r="L254" s="54"/>
      <c r="M254" s="5" t="s">
        <v>12</v>
      </c>
    </row>
    <row r="255" spans="1:13" ht="36.5" thickBot="1" x14ac:dyDescent="0.4">
      <c r="A255" s="43"/>
      <c r="B255" s="2" t="s">
        <v>3</v>
      </c>
      <c r="C255" s="46"/>
      <c r="D255" s="3"/>
      <c r="E255" s="46"/>
      <c r="F255" s="46"/>
      <c r="G255" s="6" t="s">
        <v>14</v>
      </c>
      <c r="H255" s="7" t="s">
        <v>85</v>
      </c>
      <c r="I255" s="7" t="s">
        <v>98</v>
      </c>
      <c r="J255" s="7" t="s">
        <v>86</v>
      </c>
      <c r="K255" s="7" t="s">
        <v>18</v>
      </c>
      <c r="L255" s="55"/>
      <c r="M255" s="5" t="s">
        <v>13</v>
      </c>
    </row>
    <row r="256" spans="1:13" ht="15" thickBot="1" x14ac:dyDescent="0.4">
      <c r="A256" s="8" t="s">
        <v>19</v>
      </c>
      <c r="B256" s="9" t="s">
        <v>20</v>
      </c>
      <c r="C256" s="9" t="s">
        <v>21</v>
      </c>
      <c r="D256" s="9" t="s">
        <v>22</v>
      </c>
      <c r="E256" s="9" t="s">
        <v>23</v>
      </c>
      <c r="F256" s="9" t="s">
        <v>24</v>
      </c>
      <c r="G256" s="10" t="s">
        <v>25</v>
      </c>
      <c r="H256" s="10" t="s">
        <v>26</v>
      </c>
      <c r="I256" s="10" t="s">
        <v>27</v>
      </c>
      <c r="J256" s="10" t="s">
        <v>28</v>
      </c>
      <c r="K256" s="10" t="s">
        <v>29</v>
      </c>
      <c r="L256" s="11" t="s">
        <v>30</v>
      </c>
      <c r="M256" s="11" t="s">
        <v>31</v>
      </c>
    </row>
    <row r="257" spans="1:13" ht="26.5" thickBot="1" x14ac:dyDescent="0.4">
      <c r="A257" s="16">
        <v>79</v>
      </c>
      <c r="B257" s="12" t="s">
        <v>65</v>
      </c>
      <c r="C257" s="13">
        <v>3</v>
      </c>
      <c r="D257" s="13">
        <v>73</v>
      </c>
      <c r="E257" s="13" t="s">
        <v>80</v>
      </c>
      <c r="F257" s="14" t="s">
        <v>79</v>
      </c>
      <c r="G257" s="35">
        <v>747.34</v>
      </c>
      <c r="H257" s="35">
        <v>154.02000000000001</v>
      </c>
      <c r="I257" s="35">
        <v>175</v>
      </c>
      <c r="J257" s="35">
        <v>35</v>
      </c>
      <c r="K257" s="35">
        <f>SUM(G257+H257+I257+J257)</f>
        <v>1111.3600000000001</v>
      </c>
      <c r="L257" s="15">
        <v>36</v>
      </c>
      <c r="M257" s="30">
        <f>K257*L257</f>
        <v>40008.960000000006</v>
      </c>
    </row>
    <row r="258" spans="1:13" x14ac:dyDescent="0.35">
      <c r="A258" s="56"/>
      <c r="B258" s="57" t="s">
        <v>40</v>
      </c>
      <c r="C258" s="57"/>
      <c r="D258" s="57"/>
      <c r="E258" s="57"/>
      <c r="F258" s="57"/>
      <c r="G258" s="57"/>
      <c r="H258" s="57"/>
      <c r="I258" s="57"/>
      <c r="J258" s="57"/>
      <c r="K258" s="57"/>
      <c r="L258" s="58"/>
      <c r="M258" s="59">
        <f>M260-M257</f>
        <v>8401.8816000000006</v>
      </c>
    </row>
    <row r="259" spans="1:13" ht="15" thickBot="1" x14ac:dyDescent="0.4">
      <c r="A259" s="56"/>
      <c r="B259" s="61"/>
      <c r="C259" s="61"/>
      <c r="D259" s="61"/>
      <c r="E259" s="61"/>
      <c r="F259" s="61"/>
      <c r="G259" s="61"/>
      <c r="H259" s="61"/>
      <c r="I259" s="61"/>
      <c r="J259" s="61"/>
      <c r="K259" s="61"/>
      <c r="L259" s="62"/>
      <c r="M259" s="60"/>
    </row>
    <row r="260" spans="1:13" ht="16" thickBot="1" x14ac:dyDescent="0.4">
      <c r="A260" s="56"/>
      <c r="B260" s="61" t="s">
        <v>41</v>
      </c>
      <c r="C260" s="61"/>
      <c r="D260" s="61"/>
      <c r="E260" s="61"/>
      <c r="F260" s="61"/>
      <c r="G260" s="61"/>
      <c r="H260" s="61"/>
      <c r="I260" s="61"/>
      <c r="J260" s="61"/>
      <c r="K260" s="61"/>
      <c r="L260" s="62"/>
      <c r="M260" s="32">
        <f>M257*1.21</f>
        <v>48410.841600000007</v>
      </c>
    </row>
    <row r="261" spans="1:13" ht="15" thickBot="1" x14ac:dyDescent="0.4"/>
    <row r="262" spans="1:13" ht="36" x14ac:dyDescent="0.35">
      <c r="A262" s="41" t="s">
        <v>0</v>
      </c>
      <c r="B262" s="1" t="s">
        <v>1</v>
      </c>
      <c r="C262" s="44" t="s">
        <v>4</v>
      </c>
      <c r="D262" s="1" t="s">
        <v>5</v>
      </c>
      <c r="E262" s="44" t="s">
        <v>7</v>
      </c>
      <c r="F262" s="44" t="s">
        <v>8</v>
      </c>
      <c r="G262" s="47" t="s">
        <v>9</v>
      </c>
      <c r="H262" s="48"/>
      <c r="I262" s="48"/>
      <c r="J262" s="48"/>
      <c r="K262" s="49"/>
      <c r="L262" s="53" t="s">
        <v>10</v>
      </c>
      <c r="M262" s="4" t="s">
        <v>11</v>
      </c>
    </row>
    <row r="263" spans="1:13" ht="15" thickBot="1" x14ac:dyDescent="0.4">
      <c r="A263" s="42"/>
      <c r="B263" s="2" t="s">
        <v>2</v>
      </c>
      <c r="C263" s="45"/>
      <c r="D263" s="2" t="s">
        <v>6</v>
      </c>
      <c r="E263" s="45"/>
      <c r="F263" s="45"/>
      <c r="G263" s="50"/>
      <c r="H263" s="51"/>
      <c r="I263" s="51"/>
      <c r="J263" s="51"/>
      <c r="K263" s="52"/>
      <c r="L263" s="54"/>
      <c r="M263" s="5" t="s">
        <v>12</v>
      </c>
    </row>
    <row r="264" spans="1:13" ht="36.5" thickBot="1" x14ac:dyDescent="0.4">
      <c r="A264" s="43"/>
      <c r="B264" s="2" t="s">
        <v>3</v>
      </c>
      <c r="C264" s="46"/>
      <c r="D264" s="3"/>
      <c r="E264" s="46"/>
      <c r="F264" s="46"/>
      <c r="G264" s="6" t="s">
        <v>14</v>
      </c>
      <c r="H264" s="7" t="s">
        <v>85</v>
      </c>
      <c r="I264" s="7" t="s">
        <v>87</v>
      </c>
      <c r="J264" s="7" t="s">
        <v>86</v>
      </c>
      <c r="K264" s="7" t="s">
        <v>18</v>
      </c>
      <c r="L264" s="55"/>
      <c r="M264" s="5" t="s">
        <v>13</v>
      </c>
    </row>
    <row r="265" spans="1:13" ht="15" thickBot="1" x14ac:dyDescent="0.4">
      <c r="A265" s="8" t="s">
        <v>19</v>
      </c>
      <c r="B265" s="9" t="s">
        <v>20</v>
      </c>
      <c r="C265" s="9" t="s">
        <v>21</v>
      </c>
      <c r="D265" s="9" t="s">
        <v>22</v>
      </c>
      <c r="E265" s="9" t="s">
        <v>23</v>
      </c>
      <c r="F265" s="9" t="s">
        <v>24</v>
      </c>
      <c r="G265" s="10" t="s">
        <v>25</v>
      </c>
      <c r="H265" s="10" t="s">
        <v>26</v>
      </c>
      <c r="I265" s="10" t="s">
        <v>27</v>
      </c>
      <c r="J265" s="10" t="s">
        <v>28</v>
      </c>
      <c r="K265" s="10" t="s">
        <v>29</v>
      </c>
      <c r="L265" s="11" t="s">
        <v>30</v>
      </c>
      <c r="M265" s="11" t="s">
        <v>31</v>
      </c>
    </row>
    <row r="266" spans="1:13" ht="26.5" thickBot="1" x14ac:dyDescent="0.4">
      <c r="A266" s="16">
        <v>80</v>
      </c>
      <c r="B266" s="12" t="s">
        <v>66</v>
      </c>
      <c r="C266" s="13">
        <v>3</v>
      </c>
      <c r="D266" s="13">
        <v>62</v>
      </c>
      <c r="E266" s="13" t="s">
        <v>80</v>
      </c>
      <c r="F266" s="14" t="s">
        <v>79</v>
      </c>
      <c r="G266" s="35">
        <v>387.65</v>
      </c>
      <c r="H266" s="35">
        <v>154.02000000000001</v>
      </c>
      <c r="I266" s="35">
        <v>70</v>
      </c>
      <c r="J266" s="35">
        <v>35</v>
      </c>
      <c r="K266" s="35">
        <f>SUM(G266+H266+I266+J266)</f>
        <v>646.66999999999996</v>
      </c>
      <c r="L266" s="15">
        <v>36</v>
      </c>
      <c r="M266" s="30">
        <f>K266*L266</f>
        <v>23280.12</v>
      </c>
    </row>
    <row r="267" spans="1:13" x14ac:dyDescent="0.35">
      <c r="A267" s="56"/>
      <c r="B267" s="57" t="s">
        <v>40</v>
      </c>
      <c r="C267" s="57"/>
      <c r="D267" s="57"/>
      <c r="E267" s="57"/>
      <c r="F267" s="57"/>
      <c r="G267" s="57"/>
      <c r="H267" s="57"/>
      <c r="I267" s="57"/>
      <c r="J267" s="57"/>
      <c r="K267" s="57"/>
      <c r="L267" s="58"/>
      <c r="M267" s="59">
        <f>M269-M266</f>
        <v>4888.8251999999993</v>
      </c>
    </row>
    <row r="268" spans="1:13" ht="15" thickBot="1" x14ac:dyDescent="0.4">
      <c r="A268" s="56"/>
      <c r="B268" s="61"/>
      <c r="C268" s="61"/>
      <c r="D268" s="61"/>
      <c r="E268" s="61"/>
      <c r="F268" s="61"/>
      <c r="G268" s="61"/>
      <c r="H268" s="61"/>
      <c r="I268" s="61"/>
      <c r="J268" s="61"/>
      <c r="K268" s="61"/>
      <c r="L268" s="62"/>
      <c r="M268" s="60"/>
    </row>
    <row r="269" spans="1:13" ht="16" thickBot="1" x14ac:dyDescent="0.4">
      <c r="A269" s="56"/>
      <c r="B269" s="61" t="s">
        <v>41</v>
      </c>
      <c r="C269" s="61"/>
      <c r="D269" s="61"/>
      <c r="E269" s="61"/>
      <c r="F269" s="61"/>
      <c r="G269" s="61"/>
      <c r="H269" s="61"/>
      <c r="I269" s="61"/>
      <c r="J269" s="61"/>
      <c r="K269" s="61"/>
      <c r="L269" s="62"/>
      <c r="M269" s="32">
        <f>M266*1.21</f>
        <v>28168.945199999998</v>
      </c>
    </row>
    <row r="270" spans="1:13" ht="15" thickBot="1" x14ac:dyDescent="0.4"/>
    <row r="271" spans="1:13" ht="36" x14ac:dyDescent="0.35">
      <c r="A271" s="41" t="s">
        <v>0</v>
      </c>
      <c r="B271" s="1" t="s">
        <v>1</v>
      </c>
      <c r="C271" s="44" t="s">
        <v>4</v>
      </c>
      <c r="D271" s="1" t="s">
        <v>5</v>
      </c>
      <c r="E271" s="44" t="s">
        <v>7</v>
      </c>
      <c r="F271" s="44" t="s">
        <v>8</v>
      </c>
      <c r="G271" s="47" t="s">
        <v>9</v>
      </c>
      <c r="H271" s="48"/>
      <c r="I271" s="48"/>
      <c r="J271" s="48"/>
      <c r="K271" s="49"/>
      <c r="L271" s="53" t="s">
        <v>10</v>
      </c>
      <c r="M271" s="4" t="s">
        <v>11</v>
      </c>
    </row>
    <row r="272" spans="1:13" ht="15" thickBot="1" x14ac:dyDescent="0.4">
      <c r="A272" s="42"/>
      <c r="B272" s="2" t="s">
        <v>2</v>
      </c>
      <c r="C272" s="45"/>
      <c r="D272" s="2" t="s">
        <v>6</v>
      </c>
      <c r="E272" s="45"/>
      <c r="F272" s="45"/>
      <c r="G272" s="50"/>
      <c r="H272" s="51"/>
      <c r="I272" s="51"/>
      <c r="J272" s="51"/>
      <c r="K272" s="52"/>
      <c r="L272" s="54"/>
      <c r="M272" s="5" t="s">
        <v>12</v>
      </c>
    </row>
    <row r="273" spans="1:13" ht="36.5" thickBot="1" x14ac:dyDescent="0.4">
      <c r="A273" s="43"/>
      <c r="B273" s="2" t="s">
        <v>3</v>
      </c>
      <c r="C273" s="46"/>
      <c r="D273" s="3"/>
      <c r="E273" s="46"/>
      <c r="F273" s="46"/>
      <c r="G273" s="6" t="s">
        <v>14</v>
      </c>
      <c r="H273" s="7" t="s">
        <v>85</v>
      </c>
      <c r="I273" s="7" t="s">
        <v>87</v>
      </c>
      <c r="J273" s="7" t="s">
        <v>86</v>
      </c>
      <c r="K273" s="7" t="s">
        <v>18</v>
      </c>
      <c r="L273" s="55"/>
      <c r="M273" s="5" t="s">
        <v>13</v>
      </c>
    </row>
    <row r="274" spans="1:13" ht="15" thickBot="1" x14ac:dyDescent="0.4">
      <c r="A274" s="8" t="s">
        <v>19</v>
      </c>
      <c r="B274" s="9" t="s">
        <v>20</v>
      </c>
      <c r="C274" s="9" t="s">
        <v>21</v>
      </c>
      <c r="D274" s="9" t="s">
        <v>22</v>
      </c>
      <c r="E274" s="9" t="s">
        <v>23</v>
      </c>
      <c r="F274" s="9" t="s">
        <v>24</v>
      </c>
      <c r="G274" s="10" t="s">
        <v>25</v>
      </c>
      <c r="H274" s="10" t="s">
        <v>26</v>
      </c>
      <c r="I274" s="10" t="s">
        <v>27</v>
      </c>
      <c r="J274" s="10" t="s">
        <v>28</v>
      </c>
      <c r="K274" s="10" t="s">
        <v>29</v>
      </c>
      <c r="L274" s="11" t="s">
        <v>30</v>
      </c>
      <c r="M274" s="11" t="s">
        <v>31</v>
      </c>
    </row>
    <row r="275" spans="1:13" ht="26.5" thickBot="1" x14ac:dyDescent="0.4">
      <c r="A275" s="16">
        <v>81</v>
      </c>
      <c r="B275" s="12" t="s">
        <v>67</v>
      </c>
      <c r="C275" s="13">
        <v>3</v>
      </c>
      <c r="D275" s="13">
        <v>46</v>
      </c>
      <c r="E275" s="13" t="s">
        <v>80</v>
      </c>
      <c r="F275" s="14" t="s">
        <v>79</v>
      </c>
      <c r="G275" s="35">
        <v>453.45</v>
      </c>
      <c r="H275" s="35">
        <v>154.02000000000001</v>
      </c>
      <c r="I275" s="35">
        <v>70</v>
      </c>
      <c r="J275" s="35">
        <v>35</v>
      </c>
      <c r="K275" s="35">
        <f>SUM(G275+H275+I275+J275)</f>
        <v>712.47</v>
      </c>
      <c r="L275" s="15">
        <v>36</v>
      </c>
      <c r="M275" s="30">
        <f>K275*L275</f>
        <v>25648.920000000002</v>
      </c>
    </row>
    <row r="276" spans="1:13" x14ac:dyDescent="0.35">
      <c r="A276" s="56"/>
      <c r="B276" s="57" t="s">
        <v>40</v>
      </c>
      <c r="C276" s="57"/>
      <c r="D276" s="57"/>
      <c r="E276" s="57"/>
      <c r="F276" s="57"/>
      <c r="G276" s="57"/>
      <c r="H276" s="57"/>
      <c r="I276" s="57"/>
      <c r="J276" s="57"/>
      <c r="K276" s="57"/>
      <c r="L276" s="58"/>
      <c r="M276" s="59">
        <f>M278-M275</f>
        <v>5386.2731999999996</v>
      </c>
    </row>
    <row r="277" spans="1:13" ht="15" thickBot="1" x14ac:dyDescent="0.4">
      <c r="A277" s="56"/>
      <c r="B277" s="61"/>
      <c r="C277" s="61"/>
      <c r="D277" s="61"/>
      <c r="E277" s="61"/>
      <c r="F277" s="61"/>
      <c r="G277" s="61"/>
      <c r="H277" s="61"/>
      <c r="I277" s="61"/>
      <c r="J277" s="61"/>
      <c r="K277" s="61"/>
      <c r="L277" s="62"/>
      <c r="M277" s="60"/>
    </row>
    <row r="278" spans="1:13" ht="16" thickBot="1" x14ac:dyDescent="0.4">
      <c r="A278" s="56"/>
      <c r="B278" s="61" t="s">
        <v>41</v>
      </c>
      <c r="C278" s="61"/>
      <c r="D278" s="61"/>
      <c r="E278" s="61"/>
      <c r="F278" s="61"/>
      <c r="G278" s="61"/>
      <c r="H278" s="61"/>
      <c r="I278" s="61"/>
      <c r="J278" s="61"/>
      <c r="K278" s="61"/>
      <c r="L278" s="62"/>
      <c r="M278" s="32">
        <f>M275*1.21</f>
        <v>31035.193200000002</v>
      </c>
    </row>
    <row r="279" spans="1:13" ht="15" thickBot="1" x14ac:dyDescent="0.4"/>
    <row r="280" spans="1:13" ht="36" x14ac:dyDescent="0.35">
      <c r="A280" s="41" t="s">
        <v>0</v>
      </c>
      <c r="B280" s="1" t="s">
        <v>1</v>
      </c>
      <c r="C280" s="44" t="s">
        <v>4</v>
      </c>
      <c r="D280" s="1" t="s">
        <v>5</v>
      </c>
      <c r="E280" s="44" t="s">
        <v>7</v>
      </c>
      <c r="F280" s="44" t="s">
        <v>8</v>
      </c>
      <c r="G280" s="47" t="s">
        <v>9</v>
      </c>
      <c r="H280" s="48"/>
      <c r="I280" s="48"/>
      <c r="J280" s="48"/>
      <c r="K280" s="49"/>
      <c r="L280" s="53" t="s">
        <v>10</v>
      </c>
      <c r="M280" s="4" t="s">
        <v>11</v>
      </c>
    </row>
    <row r="281" spans="1:13" ht="15" thickBot="1" x14ac:dyDescent="0.4">
      <c r="A281" s="42"/>
      <c r="B281" s="2" t="s">
        <v>2</v>
      </c>
      <c r="C281" s="45"/>
      <c r="D281" s="2" t="s">
        <v>6</v>
      </c>
      <c r="E281" s="45"/>
      <c r="F281" s="45"/>
      <c r="G281" s="50"/>
      <c r="H281" s="51"/>
      <c r="I281" s="51"/>
      <c r="J281" s="51"/>
      <c r="K281" s="52"/>
      <c r="L281" s="54"/>
      <c r="M281" s="5" t="s">
        <v>12</v>
      </c>
    </row>
    <row r="282" spans="1:13" ht="36.5" thickBot="1" x14ac:dyDescent="0.4">
      <c r="A282" s="43"/>
      <c r="B282" s="2" t="s">
        <v>3</v>
      </c>
      <c r="C282" s="46"/>
      <c r="D282" s="3"/>
      <c r="E282" s="46"/>
      <c r="F282" s="46"/>
      <c r="G282" s="6" t="s">
        <v>14</v>
      </c>
      <c r="H282" s="7" t="s">
        <v>85</v>
      </c>
      <c r="I282" s="7" t="s">
        <v>87</v>
      </c>
      <c r="J282" s="7" t="s">
        <v>86</v>
      </c>
      <c r="K282" s="7" t="s">
        <v>18</v>
      </c>
      <c r="L282" s="55"/>
      <c r="M282" s="5" t="s">
        <v>13</v>
      </c>
    </row>
    <row r="283" spans="1:13" ht="15" thickBot="1" x14ac:dyDescent="0.4">
      <c r="A283" s="8" t="s">
        <v>19</v>
      </c>
      <c r="B283" s="9" t="s">
        <v>20</v>
      </c>
      <c r="C283" s="9" t="s">
        <v>21</v>
      </c>
      <c r="D283" s="9" t="s">
        <v>22</v>
      </c>
      <c r="E283" s="9" t="s">
        <v>23</v>
      </c>
      <c r="F283" s="9" t="s">
        <v>24</v>
      </c>
      <c r="G283" s="10" t="s">
        <v>25</v>
      </c>
      <c r="H283" s="10" t="s">
        <v>26</v>
      </c>
      <c r="I283" s="10" t="s">
        <v>27</v>
      </c>
      <c r="J283" s="10" t="s">
        <v>28</v>
      </c>
      <c r="K283" s="10" t="s">
        <v>29</v>
      </c>
      <c r="L283" s="11" t="s">
        <v>30</v>
      </c>
      <c r="M283" s="11" t="s">
        <v>31</v>
      </c>
    </row>
    <row r="284" spans="1:13" ht="26.5" thickBot="1" x14ac:dyDescent="0.4">
      <c r="A284" s="16">
        <v>82</v>
      </c>
      <c r="B284" s="12" t="s">
        <v>68</v>
      </c>
      <c r="C284" s="13">
        <v>3</v>
      </c>
      <c r="D284" s="13">
        <v>70</v>
      </c>
      <c r="E284" s="13" t="s">
        <v>80</v>
      </c>
      <c r="F284" s="14" t="s">
        <v>79</v>
      </c>
      <c r="G284" s="35">
        <v>413.09</v>
      </c>
      <c r="H284" s="35">
        <v>154.02000000000001</v>
      </c>
      <c r="I284" s="35">
        <v>70</v>
      </c>
      <c r="J284" s="35">
        <v>35</v>
      </c>
      <c r="K284" s="35">
        <f>SUM(G284+H284+I284+J284)</f>
        <v>672.11</v>
      </c>
      <c r="L284" s="15">
        <v>36</v>
      </c>
      <c r="M284" s="30">
        <f>K284*L284</f>
        <v>24195.96</v>
      </c>
    </row>
    <row r="285" spans="1:13" x14ac:dyDescent="0.35">
      <c r="A285" s="56"/>
      <c r="B285" s="57" t="s">
        <v>40</v>
      </c>
      <c r="C285" s="57"/>
      <c r="D285" s="57"/>
      <c r="E285" s="57"/>
      <c r="F285" s="57"/>
      <c r="G285" s="57"/>
      <c r="H285" s="57"/>
      <c r="I285" s="57"/>
      <c r="J285" s="57"/>
      <c r="K285" s="57"/>
      <c r="L285" s="58"/>
      <c r="M285" s="59">
        <f>M287-M284</f>
        <v>5081.1515999999974</v>
      </c>
    </row>
    <row r="286" spans="1:13" ht="15" thickBot="1" x14ac:dyDescent="0.4">
      <c r="A286" s="56"/>
      <c r="B286" s="61"/>
      <c r="C286" s="61"/>
      <c r="D286" s="61"/>
      <c r="E286" s="61"/>
      <c r="F286" s="61"/>
      <c r="G286" s="61"/>
      <c r="H286" s="61"/>
      <c r="I286" s="61"/>
      <c r="J286" s="61"/>
      <c r="K286" s="61"/>
      <c r="L286" s="62"/>
      <c r="M286" s="60"/>
    </row>
    <row r="287" spans="1:13" ht="16" thickBot="1" x14ac:dyDescent="0.4">
      <c r="A287" s="56"/>
      <c r="B287" s="61" t="s">
        <v>41</v>
      </c>
      <c r="C287" s="61"/>
      <c r="D287" s="61"/>
      <c r="E287" s="61"/>
      <c r="F287" s="61"/>
      <c r="G287" s="61"/>
      <c r="H287" s="61"/>
      <c r="I287" s="61"/>
      <c r="J287" s="61"/>
      <c r="K287" s="61"/>
      <c r="L287" s="62"/>
      <c r="M287" s="32">
        <f>M284*1.21</f>
        <v>29277.111599999997</v>
      </c>
    </row>
    <row r="288" spans="1:13" ht="15" thickBot="1" x14ac:dyDescent="0.4"/>
    <row r="289" spans="1:13" ht="36" x14ac:dyDescent="0.35">
      <c r="A289" s="41" t="s">
        <v>0</v>
      </c>
      <c r="B289" s="1" t="s">
        <v>1</v>
      </c>
      <c r="C289" s="44" t="s">
        <v>4</v>
      </c>
      <c r="D289" s="1" t="s">
        <v>5</v>
      </c>
      <c r="E289" s="44" t="s">
        <v>7</v>
      </c>
      <c r="F289" s="44" t="s">
        <v>8</v>
      </c>
      <c r="G289" s="47" t="s">
        <v>9</v>
      </c>
      <c r="H289" s="48"/>
      <c r="I289" s="48"/>
      <c r="J289" s="48"/>
      <c r="K289" s="49"/>
      <c r="L289" s="53" t="s">
        <v>10</v>
      </c>
      <c r="M289" s="4" t="s">
        <v>11</v>
      </c>
    </row>
    <row r="290" spans="1:13" ht="15" thickBot="1" x14ac:dyDescent="0.4">
      <c r="A290" s="42"/>
      <c r="B290" s="2" t="s">
        <v>2</v>
      </c>
      <c r="C290" s="45"/>
      <c r="D290" s="2" t="s">
        <v>6</v>
      </c>
      <c r="E290" s="45"/>
      <c r="F290" s="45"/>
      <c r="G290" s="50"/>
      <c r="H290" s="51"/>
      <c r="I290" s="51"/>
      <c r="J290" s="51"/>
      <c r="K290" s="52"/>
      <c r="L290" s="54"/>
      <c r="M290" s="5" t="s">
        <v>12</v>
      </c>
    </row>
    <row r="291" spans="1:13" ht="36.5" thickBot="1" x14ac:dyDescent="0.4">
      <c r="A291" s="43"/>
      <c r="B291" s="2" t="s">
        <v>3</v>
      </c>
      <c r="C291" s="46"/>
      <c r="D291" s="3"/>
      <c r="E291" s="46"/>
      <c r="F291" s="46"/>
      <c r="G291" s="6" t="s">
        <v>14</v>
      </c>
      <c r="H291" s="7" t="s">
        <v>85</v>
      </c>
      <c r="I291" s="7" t="s">
        <v>87</v>
      </c>
      <c r="J291" s="7" t="s">
        <v>86</v>
      </c>
      <c r="K291" s="7" t="s">
        <v>18</v>
      </c>
      <c r="L291" s="55"/>
      <c r="M291" s="5" t="s">
        <v>13</v>
      </c>
    </row>
    <row r="292" spans="1:13" ht="15" thickBot="1" x14ac:dyDescent="0.4">
      <c r="A292" s="8" t="s">
        <v>19</v>
      </c>
      <c r="B292" s="9" t="s">
        <v>20</v>
      </c>
      <c r="C292" s="9" t="s">
        <v>21</v>
      </c>
      <c r="D292" s="9" t="s">
        <v>22</v>
      </c>
      <c r="E292" s="9" t="s">
        <v>23</v>
      </c>
      <c r="F292" s="9" t="s">
        <v>24</v>
      </c>
      <c r="G292" s="10" t="s">
        <v>25</v>
      </c>
      <c r="H292" s="10" t="s">
        <v>26</v>
      </c>
      <c r="I292" s="10" t="s">
        <v>27</v>
      </c>
      <c r="J292" s="10" t="s">
        <v>28</v>
      </c>
      <c r="K292" s="10" t="s">
        <v>29</v>
      </c>
      <c r="L292" s="11" t="s">
        <v>30</v>
      </c>
      <c r="M292" s="11" t="s">
        <v>31</v>
      </c>
    </row>
    <row r="293" spans="1:13" ht="26.5" thickBot="1" x14ac:dyDescent="0.4">
      <c r="A293" s="16">
        <v>83</v>
      </c>
      <c r="B293" s="12" t="s">
        <v>69</v>
      </c>
      <c r="C293" s="13">
        <v>3</v>
      </c>
      <c r="D293" s="13">
        <v>60</v>
      </c>
      <c r="E293" s="13" t="s">
        <v>80</v>
      </c>
      <c r="F293" s="14" t="s">
        <v>79</v>
      </c>
      <c r="G293" s="35">
        <v>347.28</v>
      </c>
      <c r="H293" s="35">
        <v>154.02000000000001</v>
      </c>
      <c r="I293" s="35">
        <v>70</v>
      </c>
      <c r="J293" s="35">
        <v>35</v>
      </c>
      <c r="K293" s="35">
        <f>SUM(G293+H293+I293+J293)</f>
        <v>606.29999999999995</v>
      </c>
      <c r="L293" s="15">
        <v>36</v>
      </c>
      <c r="M293" s="30">
        <f>K293*L293</f>
        <v>21826.799999999999</v>
      </c>
    </row>
    <row r="294" spans="1:13" x14ac:dyDescent="0.35">
      <c r="A294" s="56"/>
      <c r="B294" s="57" t="s">
        <v>40</v>
      </c>
      <c r="C294" s="57"/>
      <c r="D294" s="57"/>
      <c r="E294" s="57"/>
      <c r="F294" s="57"/>
      <c r="G294" s="57"/>
      <c r="H294" s="57"/>
      <c r="I294" s="57"/>
      <c r="J294" s="57"/>
      <c r="K294" s="57"/>
      <c r="L294" s="58"/>
      <c r="M294" s="59">
        <f>M296-M293</f>
        <v>4583.6280000000006</v>
      </c>
    </row>
    <row r="295" spans="1:13" ht="15" thickBot="1" x14ac:dyDescent="0.4">
      <c r="A295" s="56"/>
      <c r="B295" s="61"/>
      <c r="C295" s="61"/>
      <c r="D295" s="61"/>
      <c r="E295" s="61"/>
      <c r="F295" s="61"/>
      <c r="G295" s="61"/>
      <c r="H295" s="61"/>
      <c r="I295" s="61"/>
      <c r="J295" s="61"/>
      <c r="K295" s="61"/>
      <c r="L295" s="62"/>
      <c r="M295" s="60"/>
    </row>
    <row r="296" spans="1:13" ht="16" thickBot="1" x14ac:dyDescent="0.4">
      <c r="A296" s="56"/>
      <c r="B296" s="61" t="s">
        <v>41</v>
      </c>
      <c r="C296" s="61"/>
      <c r="D296" s="61"/>
      <c r="E296" s="61"/>
      <c r="F296" s="61"/>
      <c r="G296" s="61"/>
      <c r="H296" s="61"/>
      <c r="I296" s="61"/>
      <c r="J296" s="61"/>
      <c r="K296" s="61"/>
      <c r="L296" s="62"/>
      <c r="M296" s="32">
        <f>M293*1.21</f>
        <v>26410.428</v>
      </c>
    </row>
    <row r="297" spans="1:13" ht="15" thickBot="1" x14ac:dyDescent="0.4"/>
    <row r="298" spans="1:13" ht="36" x14ac:dyDescent="0.35">
      <c r="A298" s="41" t="s">
        <v>0</v>
      </c>
      <c r="B298" s="1" t="s">
        <v>1</v>
      </c>
      <c r="C298" s="44" t="s">
        <v>4</v>
      </c>
      <c r="D298" s="1" t="s">
        <v>5</v>
      </c>
      <c r="E298" s="44" t="s">
        <v>7</v>
      </c>
      <c r="F298" s="44" t="s">
        <v>8</v>
      </c>
      <c r="G298" s="47" t="s">
        <v>9</v>
      </c>
      <c r="H298" s="48"/>
      <c r="I298" s="48"/>
      <c r="J298" s="48"/>
      <c r="K298" s="49"/>
      <c r="L298" s="53" t="s">
        <v>10</v>
      </c>
      <c r="M298" s="4" t="s">
        <v>11</v>
      </c>
    </row>
    <row r="299" spans="1:13" ht="15" thickBot="1" x14ac:dyDescent="0.4">
      <c r="A299" s="42"/>
      <c r="B299" s="2" t="s">
        <v>2</v>
      </c>
      <c r="C299" s="45"/>
      <c r="D299" s="2" t="s">
        <v>6</v>
      </c>
      <c r="E299" s="45"/>
      <c r="F299" s="45"/>
      <c r="G299" s="50"/>
      <c r="H299" s="51"/>
      <c r="I299" s="51"/>
      <c r="J299" s="51"/>
      <c r="K299" s="52"/>
      <c r="L299" s="54"/>
      <c r="M299" s="5" t="s">
        <v>12</v>
      </c>
    </row>
    <row r="300" spans="1:13" ht="36.5" thickBot="1" x14ac:dyDescent="0.4">
      <c r="A300" s="43"/>
      <c r="B300" s="2" t="s">
        <v>3</v>
      </c>
      <c r="C300" s="46"/>
      <c r="D300" s="3"/>
      <c r="E300" s="46"/>
      <c r="F300" s="46"/>
      <c r="G300" s="6" t="s">
        <v>14</v>
      </c>
      <c r="H300" s="7" t="s">
        <v>85</v>
      </c>
      <c r="I300" s="7" t="s">
        <v>87</v>
      </c>
      <c r="J300" s="7" t="s">
        <v>86</v>
      </c>
      <c r="K300" s="7" t="s">
        <v>18</v>
      </c>
      <c r="L300" s="55"/>
      <c r="M300" s="5" t="s">
        <v>13</v>
      </c>
    </row>
    <row r="301" spans="1:13" ht="15" thickBot="1" x14ac:dyDescent="0.4">
      <c r="A301" s="8" t="s">
        <v>19</v>
      </c>
      <c r="B301" s="9" t="s">
        <v>20</v>
      </c>
      <c r="C301" s="9" t="s">
        <v>21</v>
      </c>
      <c r="D301" s="9" t="s">
        <v>22</v>
      </c>
      <c r="E301" s="9" t="s">
        <v>23</v>
      </c>
      <c r="F301" s="9" t="s">
        <v>24</v>
      </c>
      <c r="G301" s="10" t="s">
        <v>25</v>
      </c>
      <c r="H301" s="10" t="s">
        <v>26</v>
      </c>
      <c r="I301" s="10" t="s">
        <v>27</v>
      </c>
      <c r="J301" s="10" t="s">
        <v>28</v>
      </c>
      <c r="K301" s="10" t="s">
        <v>29</v>
      </c>
      <c r="L301" s="11" t="s">
        <v>30</v>
      </c>
      <c r="M301" s="11" t="s">
        <v>31</v>
      </c>
    </row>
    <row r="302" spans="1:13" ht="26.5" thickBot="1" x14ac:dyDescent="0.4">
      <c r="A302" s="16">
        <v>84</v>
      </c>
      <c r="B302" s="12" t="s">
        <v>70</v>
      </c>
      <c r="C302" s="13">
        <v>3</v>
      </c>
      <c r="D302" s="13">
        <v>68</v>
      </c>
      <c r="E302" s="13" t="s">
        <v>80</v>
      </c>
      <c r="F302" s="14" t="s">
        <v>79</v>
      </c>
      <c r="G302" s="35">
        <v>405.1</v>
      </c>
      <c r="H302" s="35">
        <v>154.02000000000001</v>
      </c>
      <c r="I302" s="35">
        <v>70</v>
      </c>
      <c r="J302" s="35">
        <v>35</v>
      </c>
      <c r="K302" s="35">
        <f>SUM(G302+H302+I302+J302)</f>
        <v>664.12</v>
      </c>
      <c r="L302" s="15">
        <v>36</v>
      </c>
      <c r="M302" s="30">
        <f>K302*L302</f>
        <v>23908.32</v>
      </c>
    </row>
    <row r="303" spans="1:13" x14ac:dyDescent="0.35">
      <c r="A303" s="56"/>
      <c r="B303" s="57" t="s">
        <v>40</v>
      </c>
      <c r="C303" s="57"/>
      <c r="D303" s="57"/>
      <c r="E303" s="57"/>
      <c r="F303" s="57"/>
      <c r="G303" s="57"/>
      <c r="H303" s="57"/>
      <c r="I303" s="57"/>
      <c r="J303" s="57"/>
      <c r="K303" s="57"/>
      <c r="L303" s="58"/>
      <c r="M303" s="59">
        <f>M305-M302</f>
        <v>5020.747199999998</v>
      </c>
    </row>
    <row r="304" spans="1:13" ht="15" thickBot="1" x14ac:dyDescent="0.4">
      <c r="A304" s="56"/>
      <c r="B304" s="61"/>
      <c r="C304" s="61"/>
      <c r="D304" s="61"/>
      <c r="E304" s="61"/>
      <c r="F304" s="61"/>
      <c r="G304" s="61"/>
      <c r="H304" s="61"/>
      <c r="I304" s="61"/>
      <c r="J304" s="61"/>
      <c r="K304" s="61"/>
      <c r="L304" s="62"/>
      <c r="M304" s="60"/>
    </row>
    <row r="305" spans="1:13" ht="16" thickBot="1" x14ac:dyDescent="0.4">
      <c r="A305" s="56"/>
      <c r="B305" s="61" t="s">
        <v>41</v>
      </c>
      <c r="C305" s="61"/>
      <c r="D305" s="61"/>
      <c r="E305" s="61"/>
      <c r="F305" s="61"/>
      <c r="G305" s="61"/>
      <c r="H305" s="61"/>
      <c r="I305" s="61"/>
      <c r="J305" s="61"/>
      <c r="K305" s="61"/>
      <c r="L305" s="62"/>
      <c r="M305" s="32">
        <f>M302*1.21</f>
        <v>28929.067199999998</v>
      </c>
    </row>
    <row r="306" spans="1:13" ht="15" thickBot="1" x14ac:dyDescent="0.4"/>
    <row r="307" spans="1:13" ht="36" x14ac:dyDescent="0.35">
      <c r="A307" s="41" t="s">
        <v>0</v>
      </c>
      <c r="B307" s="1" t="s">
        <v>1</v>
      </c>
      <c r="C307" s="44" t="s">
        <v>4</v>
      </c>
      <c r="D307" s="1" t="s">
        <v>5</v>
      </c>
      <c r="E307" s="44" t="s">
        <v>7</v>
      </c>
      <c r="F307" s="44" t="s">
        <v>8</v>
      </c>
      <c r="G307" s="47" t="s">
        <v>9</v>
      </c>
      <c r="H307" s="48"/>
      <c r="I307" s="48"/>
      <c r="J307" s="48"/>
      <c r="K307" s="49"/>
      <c r="L307" s="53" t="s">
        <v>10</v>
      </c>
      <c r="M307" s="4" t="s">
        <v>11</v>
      </c>
    </row>
    <row r="308" spans="1:13" ht="15" thickBot="1" x14ac:dyDescent="0.4">
      <c r="A308" s="42"/>
      <c r="B308" s="2" t="s">
        <v>2</v>
      </c>
      <c r="C308" s="45"/>
      <c r="D308" s="2" t="s">
        <v>6</v>
      </c>
      <c r="E308" s="45"/>
      <c r="F308" s="45"/>
      <c r="G308" s="50"/>
      <c r="H308" s="51"/>
      <c r="I308" s="51"/>
      <c r="J308" s="51"/>
      <c r="K308" s="52"/>
      <c r="L308" s="54"/>
      <c r="M308" s="5" t="s">
        <v>12</v>
      </c>
    </row>
    <row r="309" spans="1:13" ht="36.5" thickBot="1" x14ac:dyDescent="0.4">
      <c r="A309" s="43"/>
      <c r="B309" s="2" t="s">
        <v>3</v>
      </c>
      <c r="C309" s="46"/>
      <c r="D309" s="3"/>
      <c r="E309" s="46"/>
      <c r="F309" s="46"/>
      <c r="G309" s="6" t="s">
        <v>14</v>
      </c>
      <c r="H309" s="7" t="s">
        <v>94</v>
      </c>
      <c r="I309" s="7" t="s">
        <v>98</v>
      </c>
      <c r="J309" s="7" t="s">
        <v>86</v>
      </c>
      <c r="K309" s="7" t="s">
        <v>18</v>
      </c>
      <c r="L309" s="55"/>
      <c r="M309" s="5" t="s">
        <v>13</v>
      </c>
    </row>
    <row r="310" spans="1:13" ht="15" thickBot="1" x14ac:dyDescent="0.4">
      <c r="A310" s="8" t="s">
        <v>19</v>
      </c>
      <c r="B310" s="9" t="s">
        <v>20</v>
      </c>
      <c r="C310" s="9" t="s">
        <v>21</v>
      </c>
      <c r="D310" s="9" t="s">
        <v>22</v>
      </c>
      <c r="E310" s="9" t="s">
        <v>23</v>
      </c>
      <c r="F310" s="9" t="s">
        <v>24</v>
      </c>
      <c r="G310" s="10" t="s">
        <v>25</v>
      </c>
      <c r="H310" s="10" t="s">
        <v>26</v>
      </c>
      <c r="I310" s="10" t="s">
        <v>27</v>
      </c>
      <c r="J310" s="10" t="s">
        <v>28</v>
      </c>
      <c r="K310" s="10" t="s">
        <v>29</v>
      </c>
      <c r="L310" s="11" t="s">
        <v>30</v>
      </c>
      <c r="M310" s="11" t="s">
        <v>31</v>
      </c>
    </row>
    <row r="311" spans="1:13" ht="26.5" thickBot="1" x14ac:dyDescent="0.4">
      <c r="A311" s="16">
        <v>85</v>
      </c>
      <c r="B311" s="12" t="s">
        <v>71</v>
      </c>
      <c r="C311" s="13">
        <v>3</v>
      </c>
      <c r="D311" s="13">
        <v>30</v>
      </c>
      <c r="E311" s="13" t="s">
        <v>80</v>
      </c>
      <c r="F311" s="14" t="s">
        <v>79</v>
      </c>
      <c r="G311" s="35">
        <v>653.83000000000004</v>
      </c>
      <c r="H311" s="35">
        <v>154.02000000000001</v>
      </c>
      <c r="I311" s="35">
        <v>175</v>
      </c>
      <c r="J311" s="35">
        <v>35</v>
      </c>
      <c r="K311" s="35">
        <f>SUM(G311+H311+I311+J311)</f>
        <v>1017.85</v>
      </c>
      <c r="L311" s="15">
        <v>36</v>
      </c>
      <c r="M311" s="30">
        <f>K311*L311</f>
        <v>36642.6</v>
      </c>
    </row>
    <row r="312" spans="1:13" x14ac:dyDescent="0.35">
      <c r="A312" s="56"/>
      <c r="B312" s="57" t="s">
        <v>40</v>
      </c>
      <c r="C312" s="57"/>
      <c r="D312" s="57"/>
      <c r="E312" s="57"/>
      <c r="F312" s="57"/>
      <c r="G312" s="57"/>
      <c r="H312" s="57"/>
      <c r="I312" s="57"/>
      <c r="J312" s="57"/>
      <c r="K312" s="57"/>
      <c r="L312" s="58"/>
      <c r="M312" s="59">
        <f>M314-M311</f>
        <v>7694.9459999999963</v>
      </c>
    </row>
    <row r="313" spans="1:13" ht="15" thickBot="1" x14ac:dyDescent="0.4">
      <c r="A313" s="56"/>
      <c r="B313" s="61"/>
      <c r="C313" s="61"/>
      <c r="D313" s="61"/>
      <c r="E313" s="61"/>
      <c r="F313" s="61"/>
      <c r="G313" s="61"/>
      <c r="H313" s="61"/>
      <c r="I313" s="61"/>
      <c r="J313" s="61"/>
      <c r="K313" s="61"/>
      <c r="L313" s="62"/>
      <c r="M313" s="60"/>
    </row>
    <row r="314" spans="1:13" ht="16" thickBot="1" x14ac:dyDescent="0.4">
      <c r="A314" s="56"/>
      <c r="B314" s="61" t="s">
        <v>41</v>
      </c>
      <c r="C314" s="61"/>
      <c r="D314" s="61"/>
      <c r="E314" s="61"/>
      <c r="F314" s="61"/>
      <c r="G314" s="61"/>
      <c r="H314" s="61"/>
      <c r="I314" s="61"/>
      <c r="J314" s="61"/>
      <c r="K314" s="61"/>
      <c r="L314" s="62"/>
      <c r="M314" s="32">
        <f>M311*1.21</f>
        <v>44337.545999999995</v>
      </c>
    </row>
    <row r="315" spans="1:13" ht="15" thickBot="1" x14ac:dyDescent="0.4"/>
    <row r="316" spans="1:13" ht="36" x14ac:dyDescent="0.35">
      <c r="A316" s="41" t="s">
        <v>0</v>
      </c>
      <c r="B316" s="1" t="s">
        <v>1</v>
      </c>
      <c r="C316" s="44" t="s">
        <v>4</v>
      </c>
      <c r="D316" s="1" t="s">
        <v>5</v>
      </c>
      <c r="E316" s="44" t="s">
        <v>7</v>
      </c>
      <c r="F316" s="44" t="s">
        <v>8</v>
      </c>
      <c r="G316" s="47" t="s">
        <v>9</v>
      </c>
      <c r="H316" s="48"/>
      <c r="I316" s="48"/>
      <c r="J316" s="48"/>
      <c r="K316" s="49"/>
      <c r="L316" s="53" t="s">
        <v>10</v>
      </c>
      <c r="M316" s="4" t="s">
        <v>11</v>
      </c>
    </row>
    <row r="317" spans="1:13" ht="15" thickBot="1" x14ac:dyDescent="0.4">
      <c r="A317" s="42"/>
      <c r="B317" s="2" t="s">
        <v>2</v>
      </c>
      <c r="C317" s="45"/>
      <c r="D317" s="2" t="s">
        <v>6</v>
      </c>
      <c r="E317" s="45"/>
      <c r="F317" s="45"/>
      <c r="G317" s="50"/>
      <c r="H317" s="51"/>
      <c r="I317" s="51"/>
      <c r="J317" s="51"/>
      <c r="K317" s="52"/>
      <c r="L317" s="54"/>
      <c r="M317" s="5" t="s">
        <v>12</v>
      </c>
    </row>
    <row r="318" spans="1:13" ht="36.5" thickBot="1" x14ac:dyDescent="0.4">
      <c r="A318" s="43"/>
      <c r="B318" s="2" t="s">
        <v>3</v>
      </c>
      <c r="C318" s="46"/>
      <c r="D318" s="3"/>
      <c r="E318" s="46"/>
      <c r="F318" s="46"/>
      <c r="G318" s="6" t="s">
        <v>14</v>
      </c>
      <c r="H318" s="7" t="s">
        <v>85</v>
      </c>
      <c r="I318" s="7" t="s">
        <v>16</v>
      </c>
      <c r="J318" s="7" t="s">
        <v>86</v>
      </c>
      <c r="K318" s="7" t="s">
        <v>18</v>
      </c>
      <c r="L318" s="55"/>
      <c r="M318" s="5" t="s">
        <v>13</v>
      </c>
    </row>
    <row r="319" spans="1:13" ht="15" thickBot="1" x14ac:dyDescent="0.4">
      <c r="A319" s="8" t="s">
        <v>19</v>
      </c>
      <c r="B319" s="9" t="s">
        <v>20</v>
      </c>
      <c r="C319" s="9" t="s">
        <v>21</v>
      </c>
      <c r="D319" s="9" t="s">
        <v>22</v>
      </c>
      <c r="E319" s="9" t="s">
        <v>23</v>
      </c>
      <c r="F319" s="9" t="s">
        <v>24</v>
      </c>
      <c r="G319" s="10" t="s">
        <v>25</v>
      </c>
      <c r="H319" s="10" t="s">
        <v>26</v>
      </c>
      <c r="I319" s="10" t="s">
        <v>27</v>
      </c>
      <c r="J319" s="10" t="s">
        <v>28</v>
      </c>
      <c r="K319" s="10" t="s">
        <v>29</v>
      </c>
      <c r="L319" s="11" t="s">
        <v>30</v>
      </c>
      <c r="M319" s="11" t="s">
        <v>31</v>
      </c>
    </row>
    <row r="320" spans="1:13" ht="26.5" thickBot="1" x14ac:dyDescent="0.4">
      <c r="A320" s="16">
        <v>86</v>
      </c>
      <c r="B320" s="12" t="s">
        <v>72</v>
      </c>
      <c r="C320" s="13">
        <v>3</v>
      </c>
      <c r="D320" s="13">
        <v>40</v>
      </c>
      <c r="E320" s="13" t="s">
        <v>80</v>
      </c>
      <c r="F320" s="14" t="s">
        <v>79</v>
      </c>
      <c r="G320" s="35">
        <v>327.01</v>
      </c>
      <c r="H320" s="35">
        <v>154.02000000000001</v>
      </c>
      <c r="I320" s="35"/>
      <c r="J320" s="35">
        <v>35</v>
      </c>
      <c r="K320" s="35">
        <f>SUM(G320+H320+I320+J320)</f>
        <v>516.03</v>
      </c>
      <c r="L320" s="15">
        <v>36</v>
      </c>
      <c r="M320" s="30">
        <f>K320*L320</f>
        <v>18577.079999999998</v>
      </c>
    </row>
    <row r="321" spans="1:13" x14ac:dyDescent="0.35">
      <c r="A321" s="56"/>
      <c r="B321" s="57" t="s">
        <v>40</v>
      </c>
      <c r="C321" s="57"/>
      <c r="D321" s="57"/>
      <c r="E321" s="57"/>
      <c r="F321" s="57"/>
      <c r="G321" s="57"/>
      <c r="H321" s="57"/>
      <c r="I321" s="57"/>
      <c r="J321" s="57"/>
      <c r="K321" s="57"/>
      <c r="L321" s="58"/>
      <c r="M321" s="59">
        <f>M323-M320</f>
        <v>3901.1867999999995</v>
      </c>
    </row>
    <row r="322" spans="1:13" ht="15" thickBot="1" x14ac:dyDescent="0.4">
      <c r="A322" s="56"/>
      <c r="B322" s="61"/>
      <c r="C322" s="61"/>
      <c r="D322" s="61"/>
      <c r="E322" s="61"/>
      <c r="F322" s="61"/>
      <c r="G322" s="61"/>
      <c r="H322" s="61"/>
      <c r="I322" s="61"/>
      <c r="J322" s="61"/>
      <c r="K322" s="61"/>
      <c r="L322" s="62"/>
      <c r="M322" s="60"/>
    </row>
    <row r="323" spans="1:13" ht="16" thickBot="1" x14ac:dyDescent="0.4">
      <c r="A323" s="56"/>
      <c r="B323" s="61" t="s">
        <v>41</v>
      </c>
      <c r="C323" s="61"/>
      <c r="D323" s="61"/>
      <c r="E323" s="61"/>
      <c r="F323" s="61"/>
      <c r="G323" s="61"/>
      <c r="H323" s="61"/>
      <c r="I323" s="61"/>
      <c r="J323" s="61"/>
      <c r="K323" s="61"/>
      <c r="L323" s="62"/>
      <c r="M323" s="32">
        <f>M320*1.21</f>
        <v>22478.266799999998</v>
      </c>
    </row>
    <row r="325" spans="1:13" ht="37.5" x14ac:dyDescent="0.35">
      <c r="A325" s="36"/>
      <c r="B325" s="37" t="s">
        <v>82</v>
      </c>
      <c r="C325" s="37"/>
      <c r="D325" s="37"/>
      <c r="E325" s="37"/>
      <c r="F325" s="37"/>
      <c r="G325" s="37"/>
      <c r="H325" s="37"/>
      <c r="I325" s="37"/>
      <c r="J325" s="37"/>
      <c r="K325" s="37"/>
      <c r="L325" s="37"/>
      <c r="M325" s="38"/>
    </row>
    <row r="327" spans="1:13" x14ac:dyDescent="0.35">
      <c r="A327" s="63" t="s">
        <v>43</v>
      </c>
      <c r="B327" s="64"/>
      <c r="C327" s="64"/>
      <c r="D327" s="64"/>
      <c r="E327" s="64"/>
      <c r="F327" s="64"/>
      <c r="G327" s="64"/>
      <c r="H327" s="64"/>
      <c r="I327" s="64"/>
      <c r="J327" s="64"/>
      <c r="K327" s="64"/>
      <c r="L327" s="64"/>
      <c r="M327" s="64"/>
    </row>
    <row r="328" spans="1:13" x14ac:dyDescent="0.35">
      <c r="A328" s="64"/>
      <c r="B328" s="64"/>
      <c r="C328" s="64"/>
      <c r="D328" s="64"/>
      <c r="E328" s="64"/>
      <c r="F328" s="64"/>
      <c r="G328" s="64"/>
      <c r="H328" s="64"/>
      <c r="I328" s="64"/>
      <c r="J328" s="64"/>
      <c r="K328" s="64"/>
      <c r="L328" s="64"/>
      <c r="M328" s="64"/>
    </row>
    <row r="329" spans="1:13" x14ac:dyDescent="0.35">
      <c r="A329" s="64"/>
      <c r="B329" s="64"/>
      <c r="C329" s="64"/>
      <c r="D329" s="64"/>
      <c r="E329" s="64"/>
      <c r="F329" s="64"/>
      <c r="G329" s="64"/>
      <c r="H329" s="64"/>
      <c r="I329" s="64"/>
      <c r="J329" s="64"/>
      <c r="K329" s="64"/>
      <c r="L329" s="64"/>
      <c r="M329" s="64"/>
    </row>
    <row r="330" spans="1:13" x14ac:dyDescent="0.35">
      <c r="A330" s="64"/>
      <c r="B330" s="64"/>
      <c r="C330" s="64"/>
      <c r="D330" s="64"/>
      <c r="E330" s="64"/>
      <c r="F330" s="64"/>
      <c r="G330" s="64"/>
      <c r="H330" s="64"/>
      <c r="I330" s="64"/>
      <c r="J330" s="64"/>
      <c r="K330" s="64"/>
      <c r="L330" s="64"/>
      <c r="M330" s="64"/>
    </row>
    <row r="331" spans="1:13" x14ac:dyDescent="0.35">
      <c r="A331" s="64"/>
      <c r="B331" s="64"/>
      <c r="C331" s="64"/>
      <c r="D331" s="64"/>
      <c r="E331" s="64"/>
      <c r="F331" s="64"/>
      <c r="G331" s="64"/>
      <c r="H331" s="64"/>
      <c r="I331" s="64"/>
      <c r="J331" s="64"/>
      <c r="K331" s="64"/>
      <c r="L331" s="64"/>
      <c r="M331" s="64"/>
    </row>
    <row r="332" spans="1:13" x14ac:dyDescent="0.35">
      <c r="A332" s="64"/>
      <c r="B332" s="64"/>
      <c r="C332" s="64"/>
      <c r="D332" s="64"/>
      <c r="E332" s="64"/>
      <c r="F332" s="64"/>
      <c r="G332" s="64"/>
      <c r="H332" s="64"/>
      <c r="I332" s="64"/>
      <c r="J332" s="64"/>
      <c r="K332" s="64"/>
      <c r="L332" s="64"/>
      <c r="M332" s="64"/>
    </row>
    <row r="333" spans="1:13" x14ac:dyDescent="0.35">
      <c r="A333" s="64"/>
      <c r="B333" s="64"/>
      <c r="C333" s="64"/>
      <c r="D333" s="64"/>
      <c r="E333" s="64"/>
      <c r="F333" s="64"/>
      <c r="G333" s="64"/>
      <c r="H333" s="64"/>
      <c r="I333" s="64"/>
      <c r="J333" s="64"/>
      <c r="K333" s="64"/>
      <c r="L333" s="64"/>
      <c r="M333" s="64"/>
    </row>
    <row r="334" spans="1:13" x14ac:dyDescent="0.35">
      <c r="A334" s="64"/>
      <c r="B334" s="64"/>
      <c r="C334" s="64"/>
      <c r="D334" s="64"/>
      <c r="E334" s="64"/>
      <c r="F334" s="64"/>
      <c r="G334" s="64"/>
      <c r="H334" s="64"/>
      <c r="I334" s="64"/>
      <c r="J334" s="64"/>
      <c r="K334" s="64"/>
      <c r="L334" s="64"/>
      <c r="M334" s="64"/>
    </row>
    <row r="335" spans="1:13" x14ac:dyDescent="0.35">
      <c r="A335" s="64"/>
      <c r="B335" s="64"/>
      <c r="C335" s="64"/>
      <c r="D335" s="64"/>
      <c r="E335" s="64"/>
      <c r="F335" s="64"/>
      <c r="G335" s="64"/>
      <c r="H335" s="64"/>
      <c r="I335" s="64"/>
      <c r="J335" s="64"/>
      <c r="K335" s="64"/>
      <c r="L335" s="64"/>
      <c r="M335" s="64"/>
    </row>
    <row r="336" spans="1:13" ht="52" customHeight="1" x14ac:dyDescent="0.35">
      <c r="A336" s="64"/>
      <c r="B336" s="64"/>
      <c r="C336" s="64"/>
      <c r="D336" s="64"/>
      <c r="E336" s="64"/>
      <c r="F336" s="64"/>
      <c r="G336" s="64"/>
      <c r="H336" s="64"/>
      <c r="I336" s="64"/>
      <c r="J336" s="64"/>
      <c r="K336" s="64"/>
      <c r="L336" s="64"/>
      <c r="M336" s="64"/>
    </row>
  </sheetData>
  <mergeCells count="386">
    <mergeCell ref="M60:M61"/>
    <mergeCell ref="B71:L71"/>
    <mergeCell ref="A73:A75"/>
    <mergeCell ref="C73:C75"/>
    <mergeCell ref="E73:E75"/>
    <mergeCell ref="F73:F75"/>
    <mergeCell ref="G73:K74"/>
    <mergeCell ref="L73:L75"/>
    <mergeCell ref="L55:L57"/>
    <mergeCell ref="A55:A57"/>
    <mergeCell ref="C55:C57"/>
    <mergeCell ref="E55:E57"/>
    <mergeCell ref="F55:F57"/>
    <mergeCell ref="G55:K56"/>
    <mergeCell ref="A60:A62"/>
    <mergeCell ref="B60:L60"/>
    <mergeCell ref="B61:L61"/>
    <mergeCell ref="B62:L62"/>
    <mergeCell ref="A78:A80"/>
    <mergeCell ref="B78:L78"/>
    <mergeCell ref="M78:M79"/>
    <mergeCell ref="B79:L79"/>
    <mergeCell ref="B80:L80"/>
    <mergeCell ref="A64:A66"/>
    <mergeCell ref="C64:C66"/>
    <mergeCell ref="E64:E66"/>
    <mergeCell ref="F64:F66"/>
    <mergeCell ref="G64:K65"/>
    <mergeCell ref="L64:L66"/>
    <mergeCell ref="A69:A71"/>
    <mergeCell ref="B69:L69"/>
    <mergeCell ref="M69:M70"/>
    <mergeCell ref="B70:L70"/>
    <mergeCell ref="L82:L84"/>
    <mergeCell ref="A87:A89"/>
    <mergeCell ref="B87:L87"/>
    <mergeCell ref="M87:M88"/>
    <mergeCell ref="B88:L88"/>
    <mergeCell ref="B89:L89"/>
    <mergeCell ref="A82:A84"/>
    <mergeCell ref="C82:C84"/>
    <mergeCell ref="E82:E84"/>
    <mergeCell ref="F82:F84"/>
    <mergeCell ref="G82:K83"/>
    <mergeCell ref="L91:L93"/>
    <mergeCell ref="A96:A98"/>
    <mergeCell ref="B96:L96"/>
    <mergeCell ref="M96:M97"/>
    <mergeCell ref="B97:L97"/>
    <mergeCell ref="B98:L98"/>
    <mergeCell ref="A91:A93"/>
    <mergeCell ref="C91:C93"/>
    <mergeCell ref="E91:E93"/>
    <mergeCell ref="F91:F93"/>
    <mergeCell ref="G91:K92"/>
    <mergeCell ref="L100:L102"/>
    <mergeCell ref="A105:A107"/>
    <mergeCell ref="B105:L105"/>
    <mergeCell ref="M105:M106"/>
    <mergeCell ref="B106:L106"/>
    <mergeCell ref="B107:L107"/>
    <mergeCell ref="A100:A102"/>
    <mergeCell ref="C100:C102"/>
    <mergeCell ref="E100:E102"/>
    <mergeCell ref="F100:F102"/>
    <mergeCell ref="G100:K101"/>
    <mergeCell ref="L109:L111"/>
    <mergeCell ref="A114:A116"/>
    <mergeCell ref="B114:L114"/>
    <mergeCell ref="M114:M115"/>
    <mergeCell ref="B115:L115"/>
    <mergeCell ref="B116:L116"/>
    <mergeCell ref="A109:A111"/>
    <mergeCell ref="C109:C111"/>
    <mergeCell ref="E109:E111"/>
    <mergeCell ref="F109:F111"/>
    <mergeCell ref="G109:K110"/>
    <mergeCell ref="L118:L120"/>
    <mergeCell ref="A123:A125"/>
    <mergeCell ref="B123:L123"/>
    <mergeCell ref="M123:M124"/>
    <mergeCell ref="B124:L124"/>
    <mergeCell ref="B125:L125"/>
    <mergeCell ref="A118:A120"/>
    <mergeCell ref="C118:C120"/>
    <mergeCell ref="E118:E120"/>
    <mergeCell ref="F118:F120"/>
    <mergeCell ref="G118:K119"/>
    <mergeCell ref="L127:L129"/>
    <mergeCell ref="A132:A134"/>
    <mergeCell ref="B132:L132"/>
    <mergeCell ref="M132:M133"/>
    <mergeCell ref="B133:L133"/>
    <mergeCell ref="B134:L134"/>
    <mergeCell ref="A127:A129"/>
    <mergeCell ref="C127:C129"/>
    <mergeCell ref="E127:E129"/>
    <mergeCell ref="F127:F129"/>
    <mergeCell ref="G127:K128"/>
    <mergeCell ref="L136:L138"/>
    <mergeCell ref="A141:A143"/>
    <mergeCell ref="B141:L141"/>
    <mergeCell ref="M141:M142"/>
    <mergeCell ref="B142:L142"/>
    <mergeCell ref="B143:L143"/>
    <mergeCell ref="A136:A138"/>
    <mergeCell ref="C136:C138"/>
    <mergeCell ref="E136:E138"/>
    <mergeCell ref="F136:F138"/>
    <mergeCell ref="G136:K137"/>
    <mergeCell ref="L145:L147"/>
    <mergeCell ref="A150:A152"/>
    <mergeCell ref="B150:L150"/>
    <mergeCell ref="M150:M151"/>
    <mergeCell ref="B151:L151"/>
    <mergeCell ref="B152:L152"/>
    <mergeCell ref="A145:A147"/>
    <mergeCell ref="C145:C147"/>
    <mergeCell ref="E145:E147"/>
    <mergeCell ref="F145:F147"/>
    <mergeCell ref="G145:K146"/>
    <mergeCell ref="L154:L156"/>
    <mergeCell ref="A159:A161"/>
    <mergeCell ref="B159:L159"/>
    <mergeCell ref="M159:M160"/>
    <mergeCell ref="B160:L160"/>
    <mergeCell ref="B161:L161"/>
    <mergeCell ref="A154:A156"/>
    <mergeCell ref="C154:C156"/>
    <mergeCell ref="E154:E156"/>
    <mergeCell ref="F154:F156"/>
    <mergeCell ref="G154:K155"/>
    <mergeCell ref="L163:L165"/>
    <mergeCell ref="A168:A170"/>
    <mergeCell ref="B168:L168"/>
    <mergeCell ref="M168:M169"/>
    <mergeCell ref="B169:L169"/>
    <mergeCell ref="B170:L170"/>
    <mergeCell ref="A163:A165"/>
    <mergeCell ref="C163:C165"/>
    <mergeCell ref="E163:E165"/>
    <mergeCell ref="F163:F165"/>
    <mergeCell ref="G163:K164"/>
    <mergeCell ref="L172:L174"/>
    <mergeCell ref="A177:A179"/>
    <mergeCell ref="B177:L177"/>
    <mergeCell ref="M177:M178"/>
    <mergeCell ref="B178:L178"/>
    <mergeCell ref="B179:L179"/>
    <mergeCell ref="A172:A174"/>
    <mergeCell ref="C172:C174"/>
    <mergeCell ref="E172:E174"/>
    <mergeCell ref="F172:F174"/>
    <mergeCell ref="G172:K173"/>
    <mergeCell ref="A327:M336"/>
    <mergeCell ref="L181:L183"/>
    <mergeCell ref="A186:A188"/>
    <mergeCell ref="B186:L186"/>
    <mergeCell ref="M186:M187"/>
    <mergeCell ref="B187:L187"/>
    <mergeCell ref="B188:L188"/>
    <mergeCell ref="A181:A183"/>
    <mergeCell ref="C181:C183"/>
    <mergeCell ref="E181:E183"/>
    <mergeCell ref="F181:F183"/>
    <mergeCell ref="G181:K182"/>
    <mergeCell ref="L199:L201"/>
    <mergeCell ref="A204:A206"/>
    <mergeCell ref="B204:L204"/>
    <mergeCell ref="M204:M205"/>
    <mergeCell ref="B205:L205"/>
    <mergeCell ref="B206:L206"/>
    <mergeCell ref="A199:A201"/>
    <mergeCell ref="C199:C201"/>
    <mergeCell ref="E199:E201"/>
    <mergeCell ref="F199:F201"/>
    <mergeCell ref="G199:K200"/>
    <mergeCell ref="L208:L210"/>
    <mergeCell ref="A213:A215"/>
    <mergeCell ref="B213:L213"/>
    <mergeCell ref="M213:M214"/>
    <mergeCell ref="B214:L214"/>
    <mergeCell ref="B215:L215"/>
    <mergeCell ref="A208:A210"/>
    <mergeCell ref="C208:C210"/>
    <mergeCell ref="E208:E210"/>
    <mergeCell ref="F208:F210"/>
    <mergeCell ref="G208:K209"/>
    <mergeCell ref="L217:L219"/>
    <mergeCell ref="A222:A224"/>
    <mergeCell ref="B222:L222"/>
    <mergeCell ref="M222:M223"/>
    <mergeCell ref="B223:L223"/>
    <mergeCell ref="B224:L224"/>
    <mergeCell ref="A217:A219"/>
    <mergeCell ref="C217:C219"/>
    <mergeCell ref="E217:E219"/>
    <mergeCell ref="F217:F219"/>
    <mergeCell ref="G217:K218"/>
    <mergeCell ref="L226:L228"/>
    <mergeCell ref="A231:A233"/>
    <mergeCell ref="B231:L231"/>
    <mergeCell ref="M231:M232"/>
    <mergeCell ref="B232:L232"/>
    <mergeCell ref="B233:L233"/>
    <mergeCell ref="A226:A228"/>
    <mergeCell ref="C226:C228"/>
    <mergeCell ref="E226:E228"/>
    <mergeCell ref="F226:F228"/>
    <mergeCell ref="G226:K227"/>
    <mergeCell ref="L235:L237"/>
    <mergeCell ref="A240:A242"/>
    <mergeCell ref="B240:L240"/>
    <mergeCell ref="M240:M241"/>
    <mergeCell ref="B241:L241"/>
    <mergeCell ref="B242:L242"/>
    <mergeCell ref="A235:A237"/>
    <mergeCell ref="C235:C237"/>
    <mergeCell ref="E235:E237"/>
    <mergeCell ref="F235:F237"/>
    <mergeCell ref="G235:K236"/>
    <mergeCell ref="L244:L246"/>
    <mergeCell ref="A249:A251"/>
    <mergeCell ref="B249:L249"/>
    <mergeCell ref="M249:M250"/>
    <mergeCell ref="B250:L250"/>
    <mergeCell ref="B251:L251"/>
    <mergeCell ref="A244:A246"/>
    <mergeCell ref="C244:C246"/>
    <mergeCell ref="E244:E246"/>
    <mergeCell ref="F244:F246"/>
    <mergeCell ref="G244:K245"/>
    <mergeCell ref="L253:L255"/>
    <mergeCell ref="A258:A260"/>
    <mergeCell ref="B258:L258"/>
    <mergeCell ref="M258:M259"/>
    <mergeCell ref="B259:L259"/>
    <mergeCell ref="B260:L260"/>
    <mergeCell ref="A253:A255"/>
    <mergeCell ref="C253:C255"/>
    <mergeCell ref="E253:E255"/>
    <mergeCell ref="F253:F255"/>
    <mergeCell ref="G253:K254"/>
    <mergeCell ref="L262:L264"/>
    <mergeCell ref="A267:A269"/>
    <mergeCell ref="B267:L267"/>
    <mergeCell ref="M267:M268"/>
    <mergeCell ref="B268:L268"/>
    <mergeCell ref="B269:L269"/>
    <mergeCell ref="A262:A264"/>
    <mergeCell ref="C262:C264"/>
    <mergeCell ref="E262:E264"/>
    <mergeCell ref="F262:F264"/>
    <mergeCell ref="G262:K263"/>
    <mergeCell ref="L271:L273"/>
    <mergeCell ref="A276:A278"/>
    <mergeCell ref="B276:L276"/>
    <mergeCell ref="M276:M277"/>
    <mergeCell ref="B277:L277"/>
    <mergeCell ref="B278:L278"/>
    <mergeCell ref="A271:A273"/>
    <mergeCell ref="C271:C273"/>
    <mergeCell ref="E271:E273"/>
    <mergeCell ref="F271:F273"/>
    <mergeCell ref="G271:K272"/>
    <mergeCell ref="L280:L282"/>
    <mergeCell ref="A285:A287"/>
    <mergeCell ref="B285:L285"/>
    <mergeCell ref="M285:M286"/>
    <mergeCell ref="B286:L286"/>
    <mergeCell ref="B287:L287"/>
    <mergeCell ref="A280:A282"/>
    <mergeCell ref="C280:C282"/>
    <mergeCell ref="E280:E282"/>
    <mergeCell ref="F280:F282"/>
    <mergeCell ref="G280:K281"/>
    <mergeCell ref="L289:L291"/>
    <mergeCell ref="A294:A296"/>
    <mergeCell ref="B294:L294"/>
    <mergeCell ref="M294:M295"/>
    <mergeCell ref="B295:L295"/>
    <mergeCell ref="B296:L296"/>
    <mergeCell ref="A289:A291"/>
    <mergeCell ref="C289:C291"/>
    <mergeCell ref="E289:E291"/>
    <mergeCell ref="F289:F291"/>
    <mergeCell ref="G289:K290"/>
    <mergeCell ref="L298:L300"/>
    <mergeCell ref="A303:A305"/>
    <mergeCell ref="B303:L303"/>
    <mergeCell ref="M303:M304"/>
    <mergeCell ref="B304:L304"/>
    <mergeCell ref="B305:L305"/>
    <mergeCell ref="A298:A300"/>
    <mergeCell ref="C298:C300"/>
    <mergeCell ref="E298:E300"/>
    <mergeCell ref="F298:F300"/>
    <mergeCell ref="G298:K299"/>
    <mergeCell ref="L307:L309"/>
    <mergeCell ref="A312:A314"/>
    <mergeCell ref="B312:L312"/>
    <mergeCell ref="M312:M313"/>
    <mergeCell ref="B313:L313"/>
    <mergeCell ref="B314:L314"/>
    <mergeCell ref="A307:A309"/>
    <mergeCell ref="C307:C309"/>
    <mergeCell ref="E307:E309"/>
    <mergeCell ref="F307:F309"/>
    <mergeCell ref="G307:K308"/>
    <mergeCell ref="L316:L318"/>
    <mergeCell ref="A321:A323"/>
    <mergeCell ref="B321:L321"/>
    <mergeCell ref="M321:M322"/>
    <mergeCell ref="B322:L322"/>
    <mergeCell ref="B323:L323"/>
    <mergeCell ref="A316:A318"/>
    <mergeCell ref="C316:C318"/>
    <mergeCell ref="E316:E318"/>
    <mergeCell ref="F316:F318"/>
    <mergeCell ref="G316:K317"/>
    <mergeCell ref="A1:A3"/>
    <mergeCell ref="C1:C3"/>
    <mergeCell ref="E1:E3"/>
    <mergeCell ref="F1:F3"/>
    <mergeCell ref="G1:K2"/>
    <mergeCell ref="L1:L3"/>
    <mergeCell ref="A6:A8"/>
    <mergeCell ref="B6:L6"/>
    <mergeCell ref="M6:M7"/>
    <mergeCell ref="B7:L7"/>
    <mergeCell ref="B8:L8"/>
    <mergeCell ref="A10:A12"/>
    <mergeCell ref="C10:C12"/>
    <mergeCell ref="E10:E12"/>
    <mergeCell ref="F10:F12"/>
    <mergeCell ref="G10:K11"/>
    <mergeCell ref="L10:L12"/>
    <mergeCell ref="A15:A17"/>
    <mergeCell ref="B15:L15"/>
    <mergeCell ref="M15:M16"/>
    <mergeCell ref="B16:L16"/>
    <mergeCell ref="B17:L17"/>
    <mergeCell ref="A19:A21"/>
    <mergeCell ref="C19:C21"/>
    <mergeCell ref="E19:E21"/>
    <mergeCell ref="F19:F21"/>
    <mergeCell ref="G19:K20"/>
    <mergeCell ref="L19:L21"/>
    <mergeCell ref="A24:A26"/>
    <mergeCell ref="B24:L24"/>
    <mergeCell ref="M24:M25"/>
    <mergeCell ref="B25:L25"/>
    <mergeCell ref="B26:L26"/>
    <mergeCell ref="A28:A30"/>
    <mergeCell ref="C28:C30"/>
    <mergeCell ref="E28:E30"/>
    <mergeCell ref="F28:F30"/>
    <mergeCell ref="G28:K29"/>
    <mergeCell ref="L28:L30"/>
    <mergeCell ref="A33:A35"/>
    <mergeCell ref="B33:L33"/>
    <mergeCell ref="M33:M34"/>
    <mergeCell ref="B34:L34"/>
    <mergeCell ref="B35:L35"/>
    <mergeCell ref="A37:A39"/>
    <mergeCell ref="C37:C39"/>
    <mergeCell ref="E37:E39"/>
    <mergeCell ref="F37:F39"/>
    <mergeCell ref="G37:K38"/>
    <mergeCell ref="L37:L39"/>
    <mergeCell ref="A42:A44"/>
    <mergeCell ref="B42:L42"/>
    <mergeCell ref="M42:M43"/>
    <mergeCell ref="B43:L43"/>
    <mergeCell ref="B44:L44"/>
    <mergeCell ref="A46:A48"/>
    <mergeCell ref="C46:C48"/>
    <mergeCell ref="E46:E48"/>
    <mergeCell ref="F46:F48"/>
    <mergeCell ref="G46:K47"/>
    <mergeCell ref="L46:L48"/>
    <mergeCell ref="A51:A53"/>
    <mergeCell ref="B51:L51"/>
    <mergeCell ref="M51:M52"/>
    <mergeCell ref="B52:L52"/>
    <mergeCell ref="B53:L53"/>
  </mergeCells>
  <pageMargins left="0.7" right="0.7" top="0.75" bottom="0.75" header="0.3" footer="0.3"/>
  <headerFooter>
    <oddHeader>&amp;L&amp;"Calibri"&amp;10&amp;K000000 Viešai neskelbtina (vidinio naudojimo) informacija&amp;1#_x000D_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7B16C-2311-4E2E-A439-A40F19CC2C47}">
  <dimension ref="A4:N25"/>
  <sheetViews>
    <sheetView topLeftCell="A14" workbookViewId="0">
      <selection activeCell="D10" sqref="D10"/>
    </sheetView>
  </sheetViews>
  <sheetFormatPr defaultRowHeight="14.5" x14ac:dyDescent="0.35"/>
  <cols>
    <col min="1" max="1" width="10.81640625" customWidth="1"/>
    <col min="2" max="2" width="11.453125" customWidth="1"/>
    <col min="4" max="4" width="12.26953125" customWidth="1"/>
    <col min="5" max="5" width="11.26953125" customWidth="1"/>
    <col min="6" max="6" width="13.1796875" customWidth="1"/>
    <col min="12" max="13" width="15.1796875" customWidth="1"/>
    <col min="14" max="14" width="18.81640625" customWidth="1"/>
  </cols>
  <sheetData>
    <row r="4" spans="1:14" ht="16" x14ac:dyDescent="0.4">
      <c r="A4" s="28" t="s">
        <v>44</v>
      </c>
      <c r="B4" s="29"/>
      <c r="C4" s="29"/>
      <c r="D4" s="29"/>
      <c r="E4" s="29"/>
      <c r="F4" s="29"/>
      <c r="G4" s="29"/>
      <c r="H4" s="29"/>
      <c r="I4" s="29"/>
      <c r="J4" s="29"/>
      <c r="K4" s="29"/>
      <c r="L4" s="29"/>
      <c r="M4" s="29"/>
    </row>
    <row r="5" spans="1:14" ht="15" thickBot="1" x14ac:dyDescent="0.4"/>
    <row r="6" spans="1:14" ht="48" x14ac:dyDescent="0.35">
      <c r="A6" s="41" t="s">
        <v>0</v>
      </c>
      <c r="B6" s="1" t="s">
        <v>1</v>
      </c>
      <c r="C6" s="44" t="s">
        <v>4</v>
      </c>
      <c r="D6" s="1" t="s">
        <v>5</v>
      </c>
      <c r="E6" s="44" t="s">
        <v>7</v>
      </c>
      <c r="F6" s="44" t="s">
        <v>8</v>
      </c>
      <c r="G6" s="47" t="s">
        <v>9</v>
      </c>
      <c r="H6" s="48"/>
      <c r="I6" s="48"/>
      <c r="J6" s="48"/>
      <c r="K6" s="49"/>
      <c r="L6" s="53" t="s">
        <v>10</v>
      </c>
      <c r="M6" s="53" t="s">
        <v>34</v>
      </c>
      <c r="N6" s="4" t="s">
        <v>11</v>
      </c>
    </row>
    <row r="7" spans="1:14" ht="24.5" thickBot="1" x14ac:dyDescent="0.4">
      <c r="A7" s="42"/>
      <c r="B7" s="2" t="s">
        <v>2</v>
      </c>
      <c r="C7" s="45"/>
      <c r="D7" s="2" t="s">
        <v>6</v>
      </c>
      <c r="E7" s="45"/>
      <c r="F7" s="45"/>
      <c r="G7" s="50"/>
      <c r="H7" s="51"/>
      <c r="I7" s="51"/>
      <c r="J7" s="51"/>
      <c r="K7" s="52"/>
      <c r="L7" s="54"/>
      <c r="M7" s="65"/>
      <c r="N7" s="5" t="s">
        <v>12</v>
      </c>
    </row>
    <row r="8" spans="1:14" ht="36.5" thickBot="1" x14ac:dyDescent="0.4">
      <c r="A8" s="43"/>
      <c r="B8" s="2" t="s">
        <v>3</v>
      </c>
      <c r="C8" s="46"/>
      <c r="D8" s="3"/>
      <c r="E8" s="46"/>
      <c r="F8" s="46"/>
      <c r="G8" s="6" t="s">
        <v>14</v>
      </c>
      <c r="H8" s="7" t="s">
        <v>15</v>
      </c>
      <c r="I8" s="7" t="s">
        <v>16</v>
      </c>
      <c r="J8" s="7" t="s">
        <v>17</v>
      </c>
      <c r="K8" s="7" t="s">
        <v>18</v>
      </c>
      <c r="L8" s="55"/>
      <c r="M8" s="66"/>
      <c r="N8" s="5" t="s">
        <v>13</v>
      </c>
    </row>
    <row r="9" spans="1:14" ht="15" thickBot="1" x14ac:dyDescent="0.4">
      <c r="A9" s="19" t="s">
        <v>19</v>
      </c>
      <c r="B9" s="20" t="s">
        <v>20</v>
      </c>
      <c r="C9" s="20" t="s">
        <v>21</v>
      </c>
      <c r="D9" s="20" t="s">
        <v>22</v>
      </c>
      <c r="E9" s="20" t="s">
        <v>23</v>
      </c>
      <c r="F9" s="20" t="s">
        <v>24</v>
      </c>
      <c r="G9" s="21" t="s">
        <v>25</v>
      </c>
      <c r="H9" s="21" t="s">
        <v>26</v>
      </c>
      <c r="I9" s="21" t="s">
        <v>27</v>
      </c>
      <c r="J9" s="21" t="s">
        <v>28</v>
      </c>
      <c r="K9" s="21" t="s">
        <v>29</v>
      </c>
      <c r="L9" s="22" t="s">
        <v>30</v>
      </c>
      <c r="M9" s="11" t="s">
        <v>33</v>
      </c>
      <c r="N9" s="11" t="s">
        <v>35</v>
      </c>
    </row>
    <row r="10" spans="1:14" ht="39.5" thickBot="1" x14ac:dyDescent="0.4">
      <c r="A10" s="23"/>
      <c r="B10" s="24" t="s">
        <v>32</v>
      </c>
      <c r="C10" s="25"/>
      <c r="D10" s="25"/>
      <c r="E10" s="25"/>
      <c r="F10" s="26"/>
      <c r="G10" s="33"/>
      <c r="H10" s="33"/>
      <c r="I10" s="33"/>
      <c r="J10" s="33"/>
      <c r="K10" s="33">
        <f>SUM(G10+H10+I10+J10)</f>
        <v>0</v>
      </c>
      <c r="L10" s="27">
        <v>36</v>
      </c>
      <c r="M10" s="34"/>
      <c r="N10" s="30">
        <f>K10*L10+M10</f>
        <v>0</v>
      </c>
    </row>
    <row r="11" spans="1:14" ht="23.25" customHeight="1" thickBot="1" x14ac:dyDescent="0.4">
      <c r="A11" s="56"/>
      <c r="B11" s="61" t="s">
        <v>36</v>
      </c>
      <c r="C11" s="61"/>
      <c r="D11" s="61"/>
      <c r="E11" s="61"/>
      <c r="F11" s="61"/>
      <c r="G11" s="61"/>
      <c r="H11" s="61"/>
      <c r="I11" s="61"/>
      <c r="J11" s="61"/>
      <c r="K11" s="61"/>
      <c r="L11" s="61"/>
      <c r="M11" s="17" t="s">
        <v>37</v>
      </c>
      <c r="N11" s="31">
        <f>N12-N10</f>
        <v>0</v>
      </c>
    </row>
    <row r="12" spans="1:14" ht="25.5" thickBot="1" x14ac:dyDescent="0.4">
      <c r="A12" s="56"/>
      <c r="B12" s="61" t="s">
        <v>38</v>
      </c>
      <c r="C12" s="61"/>
      <c r="D12" s="61"/>
      <c r="E12" s="61"/>
      <c r="F12" s="61"/>
      <c r="G12" s="61"/>
      <c r="H12" s="61"/>
      <c r="I12" s="61"/>
      <c r="J12" s="61"/>
      <c r="K12" s="61"/>
      <c r="L12" s="61"/>
      <c r="M12" s="18" t="s">
        <v>39</v>
      </c>
      <c r="N12" s="32">
        <f>N10*1.21</f>
        <v>0</v>
      </c>
    </row>
    <row r="16" spans="1:14" x14ac:dyDescent="0.35">
      <c r="A16" s="67" t="s">
        <v>42</v>
      </c>
      <c r="B16" s="68"/>
      <c r="C16" s="68"/>
      <c r="D16" s="68"/>
      <c r="E16" s="68"/>
      <c r="F16" s="68"/>
      <c r="G16" s="68"/>
      <c r="H16" s="68"/>
      <c r="I16" s="68"/>
      <c r="J16" s="68"/>
      <c r="K16" s="68"/>
      <c r="L16" s="68"/>
      <c r="M16" s="68"/>
      <c r="N16" s="68"/>
    </row>
    <row r="17" spans="1:14" x14ac:dyDescent="0.35">
      <c r="A17" s="68"/>
      <c r="B17" s="68"/>
      <c r="C17" s="68"/>
      <c r="D17" s="68"/>
      <c r="E17" s="68"/>
      <c r="F17" s="68"/>
      <c r="G17" s="68"/>
      <c r="H17" s="68"/>
      <c r="I17" s="68"/>
      <c r="J17" s="68"/>
      <c r="K17" s="68"/>
      <c r="L17" s="68"/>
      <c r="M17" s="68"/>
      <c r="N17" s="68"/>
    </row>
    <row r="18" spans="1:14" x14ac:dyDescent="0.35">
      <c r="A18" s="68"/>
      <c r="B18" s="68"/>
      <c r="C18" s="68"/>
      <c r="D18" s="68"/>
      <c r="E18" s="68"/>
      <c r="F18" s="68"/>
      <c r="G18" s="68"/>
      <c r="H18" s="68"/>
      <c r="I18" s="68"/>
      <c r="J18" s="68"/>
      <c r="K18" s="68"/>
      <c r="L18" s="68"/>
      <c r="M18" s="68"/>
      <c r="N18" s="68"/>
    </row>
    <row r="19" spans="1:14" x14ac:dyDescent="0.35">
      <c r="A19" s="68"/>
      <c r="B19" s="68"/>
      <c r="C19" s="68"/>
      <c r="D19" s="68"/>
      <c r="E19" s="68"/>
      <c r="F19" s="68"/>
      <c r="G19" s="68"/>
      <c r="H19" s="68"/>
      <c r="I19" s="68"/>
      <c r="J19" s="68"/>
      <c r="K19" s="68"/>
      <c r="L19" s="68"/>
      <c r="M19" s="68"/>
      <c r="N19" s="68"/>
    </row>
    <row r="20" spans="1:14" x14ac:dyDescent="0.35">
      <c r="A20" s="68"/>
      <c r="B20" s="68"/>
      <c r="C20" s="68"/>
      <c r="D20" s="68"/>
      <c r="E20" s="68"/>
      <c r="F20" s="68"/>
      <c r="G20" s="68"/>
      <c r="H20" s="68"/>
      <c r="I20" s="68"/>
      <c r="J20" s="68"/>
      <c r="K20" s="68"/>
      <c r="L20" s="68"/>
      <c r="M20" s="68"/>
      <c r="N20" s="68"/>
    </row>
    <row r="21" spans="1:14" x14ac:dyDescent="0.35">
      <c r="A21" s="68"/>
      <c r="B21" s="68"/>
      <c r="C21" s="68"/>
      <c r="D21" s="68"/>
      <c r="E21" s="68"/>
      <c r="F21" s="68"/>
      <c r="G21" s="68"/>
      <c r="H21" s="68"/>
      <c r="I21" s="68"/>
      <c r="J21" s="68"/>
      <c r="K21" s="68"/>
      <c r="L21" s="68"/>
      <c r="M21" s="68"/>
      <c r="N21" s="68"/>
    </row>
    <row r="22" spans="1:14" x14ac:dyDescent="0.35">
      <c r="A22" s="68"/>
      <c r="B22" s="68"/>
      <c r="C22" s="68"/>
      <c r="D22" s="68"/>
      <c r="E22" s="68"/>
      <c r="F22" s="68"/>
      <c r="G22" s="68"/>
      <c r="H22" s="68"/>
      <c r="I22" s="68"/>
      <c r="J22" s="68"/>
      <c r="K22" s="68"/>
      <c r="L22" s="68"/>
      <c r="M22" s="68"/>
      <c r="N22" s="68"/>
    </row>
    <row r="23" spans="1:14" ht="44.25" customHeight="1" x14ac:dyDescent="0.35">
      <c r="A23" s="68"/>
      <c r="B23" s="68"/>
      <c r="C23" s="68"/>
      <c r="D23" s="68"/>
      <c r="E23" s="68"/>
      <c r="F23" s="68"/>
      <c r="G23" s="68"/>
      <c r="H23" s="68"/>
      <c r="I23" s="68"/>
      <c r="J23" s="68"/>
      <c r="K23" s="68"/>
      <c r="L23" s="68"/>
      <c r="M23" s="68"/>
      <c r="N23" s="68"/>
    </row>
    <row r="24" spans="1:14" x14ac:dyDescent="0.35">
      <c r="A24" s="68"/>
      <c r="B24" s="68"/>
      <c r="C24" s="68"/>
      <c r="D24" s="68"/>
      <c r="E24" s="68"/>
      <c r="F24" s="68"/>
      <c r="G24" s="68"/>
      <c r="H24" s="68"/>
      <c r="I24" s="68"/>
      <c r="J24" s="68"/>
      <c r="K24" s="68"/>
      <c r="L24" s="68"/>
      <c r="M24" s="68"/>
      <c r="N24" s="68"/>
    </row>
    <row r="25" spans="1:14" x14ac:dyDescent="0.35">
      <c r="A25" s="68"/>
      <c r="B25" s="68"/>
      <c r="C25" s="68"/>
      <c r="D25" s="68"/>
      <c r="E25" s="68"/>
      <c r="F25" s="68"/>
      <c r="G25" s="68"/>
      <c r="H25" s="68"/>
      <c r="I25" s="68"/>
      <c r="J25" s="68"/>
      <c r="K25" s="68"/>
      <c r="L25" s="68"/>
      <c r="M25" s="68"/>
      <c r="N25" s="68"/>
    </row>
  </sheetData>
  <mergeCells count="11">
    <mergeCell ref="L6:L8"/>
    <mergeCell ref="M6:M8"/>
    <mergeCell ref="A16:N25"/>
    <mergeCell ref="B11:L11"/>
    <mergeCell ref="B12:L12"/>
    <mergeCell ref="A11:A12"/>
    <mergeCell ref="A6:A8"/>
    <mergeCell ref="C6:C8"/>
    <mergeCell ref="E6:E8"/>
    <mergeCell ref="F6:F8"/>
    <mergeCell ref="G6:K7"/>
  </mergeCells>
  <pageMargins left="0.7" right="0.7" top="0.75" bottom="0.75" header="0.3" footer="0.3"/>
  <headerFooter>
    <oddHeader>&amp;L&amp;"Calibri"&amp;10&amp;K000000 Viešai neskelbtina (vidinio naudojimo) informacija&amp;1#_x000D_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6.1.1. lentelė</vt:lpstr>
      <vt:lpstr>6.1.2. lentelė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Jurgita Žilko</dc:creator>
  <cp:lastModifiedBy>Monika Urbaitienė</cp:lastModifiedBy>
  <dcterms:created xsi:type="dcterms:W3CDTF">2024-10-30T17:24:43Z</dcterms:created>
  <dcterms:modified xsi:type="dcterms:W3CDTF">2024-12-20T20:46:05Z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8414cb7-6b2d-42c0-9ea4-54e8de1dadd8_Enabled">
    <vt:lpwstr>true</vt:lpwstr>
  </property>
  <property fmtid="{D5CDD505-2E9C-101B-9397-08002B2CF9AE}" pid="3" name="MSIP_Label_e8414cb7-6b2d-42c0-9ea4-54e8de1dadd8_SetDate">
    <vt:lpwstr>2024-11-25T10:10:40Z</vt:lpwstr>
  </property>
  <property fmtid="{D5CDD505-2E9C-101B-9397-08002B2CF9AE}" pid="4" name="MSIP_Label_e8414cb7-6b2d-42c0-9ea4-54e8de1dadd8_Method">
    <vt:lpwstr>Standard</vt:lpwstr>
  </property>
  <property fmtid="{D5CDD505-2E9C-101B-9397-08002B2CF9AE}" pid="5" name="MSIP_Label_e8414cb7-6b2d-42c0-9ea4-54e8de1dadd8_Name">
    <vt:lpwstr>Viešai neskelbtina informacija</vt:lpwstr>
  </property>
  <property fmtid="{D5CDD505-2E9C-101B-9397-08002B2CF9AE}" pid="6" name="MSIP_Label_e8414cb7-6b2d-42c0-9ea4-54e8de1dadd8_SiteId">
    <vt:lpwstr>6cc14c12-a38c-4807-8395-0aafacd7fe58</vt:lpwstr>
  </property>
  <property fmtid="{D5CDD505-2E9C-101B-9397-08002B2CF9AE}" pid="7" name="MSIP_Label_e8414cb7-6b2d-42c0-9ea4-54e8de1dadd8_ActionId">
    <vt:lpwstr>b63aac9d-16ae-4e99-a8d3-f0c583ecc34d</vt:lpwstr>
  </property>
  <property fmtid="{D5CDD505-2E9C-101B-9397-08002B2CF9AE}" pid="8" name="MSIP_Label_e8414cb7-6b2d-42c0-9ea4-54e8de1dadd8_ContentBits">
    <vt:lpwstr>1</vt:lpwstr>
  </property>
</Properties>
</file>