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audijus\Desktop\Kristinos\2024 metai\KONKURSAI 2024 M\06-11 birstono takai\"/>
    </mc:Choice>
  </mc:AlternateContent>
  <xr:revisionPtr revIDLastSave="0" documentId="13_ncr:1_{85D27200-1839-42D9-95EA-2E8D88850836}" xr6:coauthVersionLast="47" xr6:coauthVersionMax="47" xr10:uidLastSave="{00000000-0000-0000-0000-000000000000}"/>
  <bookViews>
    <workbookView xWindow="28692" yWindow="-108" windowWidth="29016" windowHeight="15816" tabRatio="500" xr2:uid="{00000000-000D-0000-FFFF-FFFF00000000}"/>
  </bookViews>
  <sheets>
    <sheet name="Sheet1" sheetId="1" r:id="rId1"/>
  </sheets>
  <definedNames>
    <definedName name="IKAINIS">Sheet1!$B$19:$B$9966</definedName>
    <definedName name="Is_viso">Sheet1!$G$19:$G$9966</definedName>
    <definedName name="Kaina">Sheet1!$F$19:$F$9966</definedName>
    <definedName name="kiekis">Sheet1!$E$19:$E$9966</definedName>
    <definedName name="Mvnt">Sheet1!$D$19:$D$9966</definedName>
    <definedName name="pavadinimas">Sheet1!$C$19:$C$9966</definedName>
    <definedName name="_xlnm.Print_Titles" localSheetId="0">Sheet1!$17:$18</definedName>
    <definedName name="sam_eil">Sheet1!$A$19:$A$9966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9" i="1" l="1"/>
  <c r="G28" i="1"/>
  <c r="G21" i="1"/>
  <c r="G22" i="1"/>
  <c r="G23" i="1"/>
  <c r="G24" i="1"/>
  <c r="G25" i="1"/>
  <c r="G26" i="1"/>
  <c r="G27" i="1"/>
  <c r="G20" i="1"/>
  <c r="G30" i="1" l="1"/>
  <c r="G31" i="1"/>
  <c r="G32" i="1" s="1"/>
</calcChain>
</file>

<file path=xl/sharedStrings.xml><?xml version="1.0" encoding="utf-8"?>
<sst xmlns="http://schemas.openxmlformats.org/spreadsheetml/2006/main" count="51" uniqueCount="45">
  <si>
    <t>Sąm.</t>
  </si>
  <si>
    <t>Darbo</t>
  </si>
  <si>
    <t xml:space="preserve">Darbų ir išlaidų </t>
  </si>
  <si>
    <t>Mato</t>
  </si>
  <si>
    <t>Kiekis</t>
  </si>
  <si>
    <t xml:space="preserve">Kaina  </t>
  </si>
  <si>
    <t xml:space="preserve">EUR       </t>
  </si>
  <si>
    <t>eil.</t>
  </si>
  <si>
    <t>kodas</t>
  </si>
  <si>
    <t>aprašymai</t>
  </si>
  <si>
    <t>vnt</t>
  </si>
  <si>
    <t xml:space="preserve">Vieneto kaina </t>
  </si>
  <si>
    <t>Iš  viso</t>
  </si>
  <si>
    <t>Remontas</t>
  </si>
  <si>
    <t>1</t>
  </si>
  <si>
    <t>m2</t>
  </si>
  <si>
    <t>2</t>
  </si>
  <si>
    <t>m</t>
  </si>
  <si>
    <t>3</t>
  </si>
  <si>
    <t>4</t>
  </si>
  <si>
    <t>5</t>
  </si>
  <si>
    <t>6</t>
  </si>
  <si>
    <t>7</t>
  </si>
  <si>
    <t>8</t>
  </si>
  <si>
    <t xml:space="preserve">                         Skyriuje      1</t>
  </si>
  <si>
    <t xml:space="preserve">                         žiniaraštyje     1</t>
  </si>
  <si>
    <t xml:space="preserve">                         Pridėtinės vertės mokestis  21.00%</t>
  </si>
  <si>
    <t xml:space="preserve">                         Iš viso žiniaraštyje   1</t>
  </si>
  <si>
    <t>Statinių grupė          Kelių ir gatvių remontas</t>
  </si>
  <si>
    <t>Žiniaraštis               Remontas</t>
  </si>
  <si>
    <t>Šulinių liukų pritaikymas pagal altitudę</t>
  </si>
  <si>
    <t xml:space="preserve">Vejos atstatymas, papildant 10 cm augalinio grunto sluoksniu  </t>
  </si>
  <si>
    <t xml:space="preserve">Asfaltbetonio dangos atstatymas, papildant pagrindus skalda ir hermetizuojant siūles </t>
  </si>
  <si>
    <t>9</t>
  </si>
  <si>
    <t xml:space="preserve">        Parengė                                        </t>
  </si>
  <si>
    <t>Šaligatvio plytelių demontavimas ir išvežimas</t>
  </si>
  <si>
    <t xml:space="preserve">(300-220)x150x1000 mm kelio betoninių bordiūrų ant betoninio pagrindo įrengimas (keitimas, išvežant senus) </t>
  </si>
  <si>
    <t>Darbų kiekių (įkainių) žiniaraštis</t>
  </si>
  <si>
    <t>Statinys                    Birštono miesto pėsčiųjų takų teritorijoje tarp Vilniaus gatvės (BM-037), B. Sruogos g. (BM-006) ir Druskupio g. (BM-005 paprastasis remontas</t>
  </si>
  <si>
    <t>80x200x1000 mm vejos betoninių bordiūrų ant betoninio pagrindo įrengimas</t>
  </si>
  <si>
    <t>Pagrindo papildymas skaldos-žvyro mišiniu vidutiniškai 15 cm storio</t>
  </si>
  <si>
    <t>Šaligatvio pasluoksnio įrengimas (akmens atsijos, sluoksnio storis  3 cm)</t>
  </si>
  <si>
    <t>Šaligatvio dangos įrengimas iš šaligatvio trinkelių (plytelių) 200x200x60 mm, užpildant siūles akmens atsijomis</t>
  </si>
  <si>
    <t>vnt.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</si>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</sst>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??????0.0?????;\-?????0.0?????;?"/>
    <numFmt numFmtId="165" formatCode="?????0.0?;\-????0.0?;?"/>
    <numFmt numFmtId="166" formatCode="???????0.0?;\-??????0.0?;?"/>
    <numFmt numFmtId="167" formatCode="[$-427]yyyy\.mm\.dd"/>
    <numFmt numFmtId="168" formatCode="??????0.0?;\-?????0.0?;?"/>
    <numFmt numFmtId="169" formatCode="0.0"/>
    <numFmt numFmtId="170" formatCode="0.00_ ;\-0.00\ "/>
    <numFmt numFmtId="171" formatCode="????????0.0?;\-???????0.0?;?"/>
  </numFmts>
  <fonts count="18">
    <font>
      <sz val="10"/>
      <name val="Arial"/>
      <charset val="186"/>
    </font>
    <font>
      <sz val="8"/>
      <name val="Arial"/>
      <family val="2"/>
      <charset val="1"/>
    </font>
    <font>
      <sz val="8"/>
      <name val="Courier New Baltic"/>
      <family val="3"/>
      <charset val="186"/>
    </font>
    <font>
      <sz val="10"/>
      <name val="Times New Roman"/>
      <family val="1"/>
      <charset val="1"/>
    </font>
    <font>
      <b/>
      <sz val="12"/>
      <name val="Arial Baltic"/>
      <charset val="186"/>
    </font>
    <font>
      <b/>
      <sz val="11"/>
      <color rgb="FF000000"/>
      <name val="Arial"/>
      <family val="2"/>
      <charset val="1"/>
    </font>
    <font>
      <b/>
      <sz val="9"/>
      <name val="Arial Baltic"/>
      <charset val="186"/>
    </font>
    <font>
      <b/>
      <sz val="8"/>
      <name val="Arial Baltic"/>
      <charset val="186"/>
    </font>
    <font>
      <b/>
      <sz val="8"/>
      <color rgb="FF000000"/>
      <name val="Arial Baltic"/>
      <charset val="186"/>
    </font>
    <font>
      <sz val="8"/>
      <name val="Arial Baltic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 Baltic"/>
      <charset val="186"/>
    </font>
    <font>
      <sz val="8"/>
      <name val="MonospaceLT"/>
      <charset val="1"/>
    </font>
    <font>
      <sz val="8"/>
      <name val="MonospaceLT"/>
      <charset val="186"/>
    </font>
    <font>
      <sz val="8"/>
      <name val="Arial"/>
      <family val="2"/>
      <charset val="186"/>
    </font>
    <font>
      <sz val="9"/>
      <color rgb="FF000000"/>
      <name val="Arial Baltic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7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3" fillId="0" borderId="0" xfId="0" applyFont="1"/>
    <xf numFmtId="166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/>
    </xf>
    <xf numFmtId="167" fontId="1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/>
    </xf>
    <xf numFmtId="168" fontId="1" fillId="0" borderId="4" xfId="0" applyNumberFormat="1" applyFont="1" applyBorder="1" applyAlignment="1">
      <alignment horizontal="right" vertical="center"/>
    </xf>
    <xf numFmtId="165" fontId="9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68" fontId="1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170" fontId="13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165" fontId="13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171" fontId="13" fillId="0" borderId="0" xfId="0" applyNumberFormat="1" applyFont="1" applyAlignment="1">
      <alignment horizontal="right" vertical="top"/>
    </xf>
    <xf numFmtId="49" fontId="10" fillId="0" borderId="3" xfId="0" applyNumberFormat="1" applyFont="1" applyBorder="1" applyAlignment="1">
      <alignment horizontal="right" vertical="top"/>
    </xf>
    <xf numFmtId="49" fontId="9" fillId="0" borderId="3" xfId="0" applyNumberFormat="1" applyFont="1" applyBorder="1" applyAlignment="1">
      <alignment horizontal="right" vertical="top"/>
    </xf>
    <xf numFmtId="49" fontId="9" fillId="0" borderId="3" xfId="0" applyNumberFormat="1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left" vertical="top" wrapText="1"/>
    </xf>
    <xf numFmtId="49" fontId="15" fillId="0" borderId="3" xfId="0" applyNumberFormat="1" applyFont="1" applyBorder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49" fontId="17" fillId="0" borderId="3" xfId="0" applyNumberFormat="1" applyFont="1" applyBorder="1" applyAlignment="1">
      <alignment horizontal="left" vertical="top" wrapText="1"/>
    </xf>
    <xf numFmtId="49" fontId="15" fillId="0" borderId="3" xfId="0" applyNumberFormat="1" applyFont="1" applyBorder="1" applyAlignment="1">
      <alignment horizontal="center" vertical="center" wrapText="1"/>
    </xf>
    <xf numFmtId="169" fontId="15" fillId="0" borderId="3" xfId="0" applyNumberFormat="1" applyFont="1" applyBorder="1" applyAlignment="1">
      <alignment horizontal="center" vertical="center" wrapText="1"/>
    </xf>
    <xf numFmtId="169" fontId="13" fillId="0" borderId="3" xfId="0" applyNumberFormat="1" applyFont="1" applyBorder="1" applyAlignment="1">
      <alignment horizontal="center" vertical="center"/>
    </xf>
    <xf numFmtId="169" fontId="14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8" fillId="0" borderId="1" xfId="0" applyFon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top" wrapText="1"/>
    </xf>
    <xf numFmtId="2" fontId="15" fillId="0" borderId="3" xfId="0" applyNumberFormat="1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zoomScaleNormal="100" workbookViewId="0">
      <selection activeCell="K27" sqref="K27"/>
    </sheetView>
  </sheetViews>
  <sheetFormatPr defaultColWidth="8.88671875" defaultRowHeight="13.2"/>
  <cols>
    <col min="1" max="1" width="4" style="2" customWidth="1"/>
    <col min="2" max="2" width="9.44140625" style="2" customWidth="1"/>
    <col min="3" max="3" width="38.44140625" style="3" customWidth="1"/>
    <col min="4" max="4" width="5.88671875" style="3" customWidth="1"/>
    <col min="5" max="5" width="14.88671875" style="4" customWidth="1"/>
    <col min="6" max="6" width="13.44140625" style="5" customWidth="1"/>
    <col min="7" max="7" width="14.33203125" style="6" customWidth="1"/>
    <col min="8" max="8" width="11.88671875" style="6" customWidth="1"/>
  </cols>
  <sheetData>
    <row r="1" spans="1:8" s="7" customFormat="1">
      <c r="H1" s="8"/>
    </row>
    <row r="2" spans="1:8" s="7" customFormat="1" ht="2.25" customHeight="1">
      <c r="A2" s="41"/>
      <c r="B2" s="41"/>
      <c r="C2" s="41"/>
      <c r="D2" s="41"/>
      <c r="E2" s="9"/>
      <c r="F2" s="9"/>
      <c r="G2" s="9"/>
      <c r="H2" s="8"/>
    </row>
    <row r="3" spans="1:8" s="7" customFormat="1" ht="13.5" hidden="1" customHeight="1">
      <c r="A3" s="41"/>
      <c r="B3" s="41"/>
      <c r="C3" s="41"/>
      <c r="D3" s="41"/>
      <c r="F3" s="9"/>
      <c r="G3" s="9"/>
      <c r="H3" s="8"/>
    </row>
    <row r="4" spans="1:8" s="7" customFormat="1" ht="13.5" hidden="1" customHeight="1">
      <c r="A4" s="41"/>
      <c r="B4" s="41"/>
      <c r="C4" s="41"/>
      <c r="D4" s="41"/>
      <c r="E4" s="9"/>
      <c r="F4" s="9"/>
      <c r="G4" s="9"/>
      <c r="H4" s="8"/>
    </row>
    <row r="5" spans="1:8" s="7" customFormat="1" ht="13.5" hidden="1" customHeight="1">
      <c r="A5" s="41"/>
      <c r="B5" s="41"/>
      <c r="C5" s="41"/>
      <c r="D5" s="41"/>
      <c r="F5" s="9"/>
      <c r="G5" s="9"/>
      <c r="H5" s="8"/>
    </row>
    <row r="6" spans="1:8" s="7" customFormat="1" ht="13.5" hidden="1" customHeight="1">
      <c r="A6" s="41"/>
      <c r="B6" s="41"/>
      <c r="C6" s="41"/>
      <c r="D6" s="41"/>
      <c r="E6" s="42"/>
      <c r="F6" s="42"/>
      <c r="G6" s="42"/>
      <c r="H6" s="8"/>
    </row>
    <row r="7" spans="1:8" s="7" customFormat="1" ht="13.5" customHeight="1">
      <c r="H7" s="8"/>
    </row>
    <row r="8" spans="1:8" ht="18.75" customHeight="1">
      <c r="B8" s="43" t="s">
        <v>37</v>
      </c>
      <c r="C8" s="43"/>
      <c r="D8" s="43"/>
      <c r="E8" s="43"/>
      <c r="F8" s="43"/>
      <c r="G8" s="43"/>
    </row>
    <row r="9" spans="1:8" ht="13.5" customHeight="1">
      <c r="D9" s="10"/>
    </row>
    <row r="10" spans="1:8" ht="13.5" customHeight="1">
      <c r="A10" s="44" t="s">
        <v>28</v>
      </c>
      <c r="B10" s="44"/>
      <c r="C10" s="44"/>
      <c r="D10" s="44"/>
      <c r="E10" s="44"/>
      <c r="F10" s="44"/>
      <c r="G10" s="44"/>
    </row>
    <row r="11" spans="1:8" ht="13.5" customHeight="1">
      <c r="A11" s="44"/>
      <c r="B11" s="44"/>
      <c r="C11" s="44"/>
      <c r="D11" s="44"/>
      <c r="E11" s="44"/>
      <c r="F11" s="44"/>
      <c r="G11" s="44"/>
    </row>
    <row r="12" spans="1:8" ht="13.5" customHeight="1">
      <c r="A12" s="44" t="s">
        <v>38</v>
      </c>
      <c r="B12" s="44"/>
      <c r="C12" s="44"/>
      <c r="D12" s="44"/>
      <c r="E12" s="44"/>
      <c r="F12" s="44"/>
      <c r="G12" s="44"/>
    </row>
    <row r="13" spans="1:8" ht="13.5" customHeight="1">
      <c r="A13" s="44"/>
      <c r="B13" s="44"/>
      <c r="C13" s="44"/>
      <c r="D13" s="44"/>
      <c r="E13" s="44"/>
      <c r="F13" s="44"/>
      <c r="G13" s="44"/>
    </row>
    <row r="14" spans="1:8" ht="13.5" customHeight="1">
      <c r="A14" s="44" t="s">
        <v>29</v>
      </c>
      <c r="B14" s="44"/>
      <c r="C14" s="44"/>
      <c r="D14" s="44"/>
      <c r="E14" s="44"/>
      <c r="F14" s="44"/>
      <c r="G14" s="44"/>
    </row>
    <row r="15" spans="1:8" ht="13.5" customHeight="1">
      <c r="A15" s="44"/>
      <c r="B15" s="44"/>
      <c r="C15" s="44"/>
      <c r="D15" s="44"/>
      <c r="E15" s="44"/>
      <c r="F15" s="44"/>
      <c r="G15" s="44"/>
    </row>
    <row r="16" spans="1:8">
      <c r="A16" s="11"/>
      <c r="B16" s="12"/>
      <c r="C16" s="13"/>
      <c r="D16" s="48"/>
      <c r="E16" s="48"/>
      <c r="F16" s="48"/>
      <c r="G16" s="48"/>
      <c r="H16" s="13"/>
    </row>
    <row r="17" spans="1:11" ht="12.75" customHeight="1">
      <c r="A17" s="14" t="s">
        <v>0</v>
      </c>
      <c r="B17" s="14" t="s">
        <v>1</v>
      </c>
      <c r="C17" s="14" t="s">
        <v>2</v>
      </c>
      <c r="D17" s="14" t="s">
        <v>3</v>
      </c>
      <c r="E17" s="49" t="s">
        <v>4</v>
      </c>
      <c r="F17" s="15" t="s">
        <v>5</v>
      </c>
      <c r="G17" s="16" t="s">
        <v>6</v>
      </c>
      <c r="H17" s="17"/>
    </row>
    <row r="18" spans="1:11">
      <c r="A18" s="18" t="s">
        <v>7</v>
      </c>
      <c r="B18" s="18" t="s">
        <v>8</v>
      </c>
      <c r="C18" s="18" t="s">
        <v>9</v>
      </c>
      <c r="D18" s="18" t="s">
        <v>10</v>
      </c>
      <c r="E18" s="49"/>
      <c r="F18" s="19" t="s">
        <v>11</v>
      </c>
      <c r="G18" s="20" t="s">
        <v>12</v>
      </c>
    </row>
    <row r="19" spans="1:11" ht="12.75" customHeight="1">
      <c r="A19" s="28"/>
      <c r="B19" s="28"/>
      <c r="C19" s="50" t="s">
        <v>13</v>
      </c>
      <c r="D19" s="50"/>
      <c r="E19" s="50"/>
      <c r="F19" s="50"/>
      <c r="G19" s="50"/>
      <c r="I19" s="21"/>
      <c r="J19" s="22"/>
      <c r="K19" s="22"/>
    </row>
    <row r="20" spans="1:11" ht="18.75" customHeight="1">
      <c r="A20" s="32" t="s">
        <v>14</v>
      </c>
      <c r="B20" s="28"/>
      <c r="C20" s="34" t="s">
        <v>35</v>
      </c>
      <c r="D20" s="35" t="s">
        <v>15</v>
      </c>
      <c r="E20" s="36">
        <v>386.2</v>
      </c>
      <c r="F20" s="51" t="s">
        <v>44</v>
      </c>
      <c r="G20" s="40">
        <f>ROUND(E20*F20,2)</f>
        <v>1235.8399999999999</v>
      </c>
      <c r="I20" s="21"/>
      <c r="J20" s="22"/>
      <c r="K20" s="22"/>
    </row>
    <row r="21" spans="1:11" ht="22.8">
      <c r="A21" s="29" t="s">
        <v>16</v>
      </c>
      <c r="B21" s="30"/>
      <c r="C21" s="31" t="s">
        <v>39</v>
      </c>
      <c r="D21" s="39" t="s">
        <v>17</v>
      </c>
      <c r="E21" s="37">
        <v>245</v>
      </c>
      <c r="F21" s="51">
        <v>14</v>
      </c>
      <c r="G21" s="40">
        <f t="shared" ref="G21:G28" si="0">ROUND(E21*F21,2)</f>
        <v>3430</v>
      </c>
      <c r="I21" s="21"/>
      <c r="J21" s="22"/>
      <c r="K21" s="22"/>
    </row>
    <row r="22" spans="1:11" ht="34.200000000000003">
      <c r="A22" s="29" t="s">
        <v>18</v>
      </c>
      <c r="B22" s="30"/>
      <c r="C22" s="31" t="s">
        <v>36</v>
      </c>
      <c r="D22" s="39" t="s">
        <v>17</v>
      </c>
      <c r="E22" s="37">
        <v>38</v>
      </c>
      <c r="F22" s="51">
        <v>37</v>
      </c>
      <c r="G22" s="40">
        <f t="shared" si="0"/>
        <v>1406</v>
      </c>
      <c r="I22" s="21"/>
      <c r="J22" s="22"/>
      <c r="K22" s="22"/>
    </row>
    <row r="23" spans="1:11" ht="22.8">
      <c r="A23" s="29" t="s">
        <v>19</v>
      </c>
      <c r="B23" s="30"/>
      <c r="C23" s="31" t="s">
        <v>40</v>
      </c>
      <c r="D23" s="39" t="s">
        <v>15</v>
      </c>
      <c r="E23" s="37">
        <v>386.2</v>
      </c>
      <c r="F23" s="51">
        <v>12</v>
      </c>
      <c r="G23" s="40">
        <f t="shared" si="0"/>
        <v>4634.3999999999996</v>
      </c>
      <c r="I23" s="21"/>
      <c r="J23" s="22"/>
      <c r="K23" s="22"/>
    </row>
    <row r="24" spans="1:11" ht="24.75" customHeight="1">
      <c r="A24" s="29" t="s">
        <v>20</v>
      </c>
      <c r="B24" s="30"/>
      <c r="C24" s="31" t="s">
        <v>41</v>
      </c>
      <c r="D24" s="39" t="s">
        <v>15</v>
      </c>
      <c r="E24" s="37">
        <v>386.2</v>
      </c>
      <c r="F24" s="51">
        <v>3.22</v>
      </c>
      <c r="G24" s="40">
        <f t="shared" si="0"/>
        <v>1243.56</v>
      </c>
      <c r="I24" s="21"/>
      <c r="J24" s="22"/>
      <c r="K24" s="22"/>
    </row>
    <row r="25" spans="1:11" ht="34.200000000000003">
      <c r="A25" s="29" t="s">
        <v>21</v>
      </c>
      <c r="B25" s="30"/>
      <c r="C25" s="33" t="s">
        <v>42</v>
      </c>
      <c r="D25" s="39" t="s">
        <v>15</v>
      </c>
      <c r="E25" s="37">
        <v>386.2</v>
      </c>
      <c r="F25" s="51">
        <v>28.32</v>
      </c>
      <c r="G25" s="40">
        <f t="shared" si="0"/>
        <v>10937.18</v>
      </c>
      <c r="I25" s="21"/>
      <c r="J25" s="22"/>
      <c r="K25" s="22"/>
    </row>
    <row r="26" spans="1:11">
      <c r="A26" s="29" t="s">
        <v>22</v>
      </c>
      <c r="B26" s="30"/>
      <c r="C26" s="31" t="s">
        <v>30</v>
      </c>
      <c r="D26" s="39" t="s">
        <v>43</v>
      </c>
      <c r="E26" s="37">
        <v>2</v>
      </c>
      <c r="F26" s="51">
        <v>45</v>
      </c>
      <c r="G26" s="40">
        <f t="shared" si="0"/>
        <v>90</v>
      </c>
      <c r="I26" s="21"/>
      <c r="J26" s="22"/>
      <c r="K26" s="22"/>
    </row>
    <row r="27" spans="1:11" ht="25.5" customHeight="1">
      <c r="A27" s="29" t="s">
        <v>23</v>
      </c>
      <c r="B27" s="30"/>
      <c r="C27" s="31" t="s">
        <v>32</v>
      </c>
      <c r="D27" s="39" t="s">
        <v>15</v>
      </c>
      <c r="E27" s="37">
        <v>10</v>
      </c>
      <c r="F27" s="51">
        <v>36.479999999999997</v>
      </c>
      <c r="G27" s="40">
        <f t="shared" si="0"/>
        <v>364.8</v>
      </c>
      <c r="I27" s="21"/>
      <c r="J27" s="22"/>
      <c r="K27" s="22"/>
    </row>
    <row r="28" spans="1:11" ht="22.8">
      <c r="A28" s="29" t="s">
        <v>33</v>
      </c>
      <c r="B28" s="30"/>
      <c r="C28" s="31" t="s">
        <v>31</v>
      </c>
      <c r="D28" s="39" t="s">
        <v>15</v>
      </c>
      <c r="E28" s="38">
        <v>368</v>
      </c>
      <c r="F28" s="51">
        <v>3</v>
      </c>
      <c r="G28" s="40">
        <f t="shared" si="0"/>
        <v>1104</v>
      </c>
      <c r="I28" s="21"/>
      <c r="J28" s="22"/>
      <c r="K28" s="22"/>
    </row>
    <row r="29" spans="1:11">
      <c r="A29" s="24"/>
      <c r="B29" s="24"/>
      <c r="C29" s="46" t="s">
        <v>24</v>
      </c>
      <c r="D29" s="46"/>
      <c r="E29" s="46"/>
      <c r="F29" s="25"/>
      <c r="G29" s="23">
        <f>SUM(G20:G28)</f>
        <v>24445.78</v>
      </c>
      <c r="I29" s="21"/>
      <c r="J29" s="22"/>
      <c r="K29" s="22"/>
    </row>
    <row r="30" spans="1:11">
      <c r="A30" s="24"/>
      <c r="B30" s="24"/>
      <c r="C30" s="46" t="s">
        <v>25</v>
      </c>
      <c r="D30" s="46"/>
      <c r="E30" s="46"/>
      <c r="F30" s="25"/>
      <c r="G30" s="23">
        <f>G29</f>
        <v>24445.78</v>
      </c>
      <c r="I30" s="26"/>
    </row>
    <row r="31" spans="1:11">
      <c r="A31" s="24"/>
      <c r="B31" s="24"/>
      <c r="C31" s="45" t="s">
        <v>26</v>
      </c>
      <c r="D31" s="45"/>
      <c r="E31" s="45"/>
      <c r="F31" s="25"/>
      <c r="G31" s="23">
        <f>ROUND(G30*0.21,2)</f>
        <v>5133.6099999999997</v>
      </c>
    </row>
    <row r="32" spans="1:11">
      <c r="A32" s="24"/>
      <c r="B32" s="24"/>
      <c r="C32" s="46" t="s">
        <v>27</v>
      </c>
      <c r="D32" s="46"/>
      <c r="E32" s="46"/>
      <c r="F32" s="25"/>
      <c r="G32" s="23">
        <f>G30+G31</f>
        <v>29579.39</v>
      </c>
    </row>
    <row r="33" spans="1:7">
      <c r="A33" s="24"/>
      <c r="B33" s="24"/>
      <c r="C33" s="1"/>
      <c r="D33" s="1"/>
      <c r="E33" s="1"/>
      <c r="F33" s="25"/>
      <c r="G33" s="23"/>
    </row>
    <row r="34" spans="1:7">
      <c r="A34" s="24"/>
      <c r="B34" s="47" t="s">
        <v>34</v>
      </c>
      <c r="C34" s="47"/>
      <c r="D34" s="47"/>
      <c r="E34" s="47"/>
      <c r="F34" s="47"/>
      <c r="G34" s="47"/>
    </row>
    <row r="35" spans="1:7">
      <c r="A35" s="24"/>
      <c r="B35" s="24"/>
      <c r="C35" s="46"/>
      <c r="D35" s="46"/>
      <c r="E35" s="46"/>
      <c r="F35" s="25"/>
      <c r="G35" s="27"/>
    </row>
    <row r="36" spans="1:7">
      <c r="A36" s="24"/>
      <c r="B36" s="24"/>
    </row>
    <row r="37" spans="1:7">
      <c r="A37" s="24"/>
      <c r="B37" s="24"/>
    </row>
    <row r="38" spans="1:7">
      <c r="A38" s="24"/>
      <c r="B38" s="24"/>
    </row>
    <row r="39" spans="1:7">
      <c r="A39" s="24"/>
      <c r="B39" s="24"/>
    </row>
    <row r="40" spans="1:7">
      <c r="A40" s="24"/>
      <c r="B40" s="24"/>
    </row>
    <row r="41" spans="1:7">
      <c r="A41" s="24"/>
      <c r="B41" s="24"/>
    </row>
    <row r="42" spans="1:7">
      <c r="A42" s="24"/>
      <c r="B42" s="24"/>
    </row>
    <row r="43" spans="1:7">
      <c r="A43" s="24"/>
      <c r="B43" s="24"/>
    </row>
    <row r="44" spans="1:7">
      <c r="A44" s="24"/>
      <c r="B44" s="24"/>
    </row>
    <row r="45" spans="1:7">
      <c r="A45" s="24"/>
      <c r="B45" s="24"/>
    </row>
    <row r="46" spans="1:7">
      <c r="A46" s="24"/>
      <c r="B46" s="24"/>
    </row>
    <row r="47" spans="1:7">
      <c r="A47" s="24"/>
      <c r="B47" s="24"/>
    </row>
    <row r="48" spans="1:7">
      <c r="A48" s="24"/>
      <c r="B48" s="24"/>
    </row>
    <row r="49" spans="1:2">
      <c r="A49" s="24"/>
      <c r="B49" s="24"/>
    </row>
    <row r="50" spans="1:2">
      <c r="A50" s="24"/>
      <c r="B50" s="24"/>
    </row>
    <row r="51" spans="1:2">
      <c r="A51" s="24"/>
      <c r="B51" s="24"/>
    </row>
    <row r="52" spans="1:2">
      <c r="A52" s="24"/>
      <c r="B52" s="24"/>
    </row>
    <row r="53" spans="1:2">
      <c r="A53" s="24"/>
      <c r="B53" s="24"/>
    </row>
    <row r="54" spans="1:2">
      <c r="A54" s="24"/>
      <c r="B54" s="24"/>
    </row>
    <row r="55" spans="1:2">
      <c r="A55" s="24"/>
      <c r="B55" s="24"/>
    </row>
    <row r="56" spans="1:2">
      <c r="A56" s="24"/>
      <c r="B56" s="24"/>
    </row>
    <row r="57" spans="1:2">
      <c r="A57" s="24"/>
      <c r="B57" s="24"/>
    </row>
    <row r="58" spans="1:2">
      <c r="A58" s="24"/>
      <c r="B58" s="24"/>
    </row>
    <row r="59" spans="1:2">
      <c r="A59" s="24"/>
      <c r="B59" s="24"/>
    </row>
    <row r="60" spans="1:2">
      <c r="A60" s="24"/>
      <c r="B60" s="24"/>
    </row>
    <row r="61" spans="1:2">
      <c r="A61" s="24"/>
      <c r="B61" s="24"/>
    </row>
    <row r="62" spans="1:2">
      <c r="A62" s="24"/>
      <c r="B62" s="24"/>
    </row>
    <row r="63" spans="1:2">
      <c r="A63" s="24"/>
      <c r="B63" s="24"/>
    </row>
    <row r="64" spans="1:2">
      <c r="A64" s="24"/>
      <c r="B64" s="24"/>
    </row>
    <row r="65" spans="1:2">
      <c r="A65" s="24"/>
      <c r="B65" s="24"/>
    </row>
    <row r="66" spans="1:2">
      <c r="A66" s="24"/>
      <c r="B66" s="24"/>
    </row>
    <row r="67" spans="1:2">
      <c r="A67" s="24"/>
      <c r="B67" s="24"/>
    </row>
    <row r="68" spans="1:2">
      <c r="A68" s="24"/>
      <c r="B68" s="24"/>
    </row>
  </sheetData>
  <mergeCells count="19">
    <mergeCell ref="C31:E31"/>
    <mergeCell ref="C32:E32"/>
    <mergeCell ref="B34:G34"/>
    <mergeCell ref="C35:E35"/>
    <mergeCell ref="D16:G16"/>
    <mergeCell ref="E17:E18"/>
    <mergeCell ref="C19:G19"/>
    <mergeCell ref="C29:E29"/>
    <mergeCell ref="C30:E30"/>
    <mergeCell ref="E6:G6"/>
    <mergeCell ref="B8:G8"/>
    <mergeCell ref="A10:G11"/>
    <mergeCell ref="A12:G13"/>
    <mergeCell ref="A14:G15"/>
    <mergeCell ref="A2:D2"/>
    <mergeCell ref="A3:D3"/>
    <mergeCell ref="A4:D4"/>
    <mergeCell ref="A5:D5"/>
    <mergeCell ref="A6:D6"/>
  </mergeCells>
  <phoneticPr fontId="15" type="noConversion"/>
  <pageMargins left="0.31527777777777799" right="0.196527777777778" top="0.47222222222222199" bottom="0.196527777777778" header="0" footer="0.511811023622047"/>
  <pageSetup paperSize="9" orientation="portrait" useFirstPageNumber="1" horizontalDpi="300" verticalDpi="30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8</vt:i4>
      </vt:variant>
    </vt:vector>
  </HeadingPairs>
  <TitlesOfParts>
    <vt:vector size="9" baseType="lpstr">
      <vt:lpstr>Sheet1</vt:lpstr>
      <vt:lpstr>IKAINIS</vt:lpstr>
      <vt:lpstr>Is_viso</vt:lpstr>
      <vt:lpstr>Kaina</vt:lpstr>
      <vt:lpstr>kiekis</vt:lpstr>
      <vt:lpstr>Mvnt</vt:lpstr>
      <vt:lpstr>pavadinimas</vt:lpstr>
      <vt:lpstr>Sheet1!Print_Titles</vt:lpstr>
      <vt:lpstr>sam_eil</vt:lpstr>
    </vt:vector>
  </TitlesOfParts>
  <Company>sistela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Kęstutis Savukynas</dc:creator>
  <dc:description/>
  <cp:lastModifiedBy>Klaudijus Benosenko</cp:lastModifiedBy>
  <cp:revision>34</cp:revision>
  <cp:lastPrinted>2024-06-04T12:23:31Z</cp:lastPrinted>
  <dcterms:created xsi:type="dcterms:W3CDTF">2000-03-15T14:19:55Z</dcterms:created>
  <dcterms:modified xsi:type="dcterms:W3CDTF">2024-06-10T11:24:10Z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