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laudijus\Desktop\Kristinos\2024 metai\KONKURSAI 2024 M\06-11 birstono takai\"/>
    </mc:Choice>
  </mc:AlternateContent>
  <xr:revisionPtr revIDLastSave="0" documentId="13_ncr:1_{B5C718F6-03BD-4B57-AD11-BAF6748F7CD5}" xr6:coauthVersionLast="47" xr6:coauthVersionMax="47" xr10:uidLastSave="{00000000-0000-0000-0000-000000000000}"/>
  <bookViews>
    <workbookView xWindow="28692" yWindow="-108" windowWidth="29016" windowHeight="15816" tabRatio="500" xr2:uid="{00000000-000D-0000-FFFF-FFFF00000000}"/>
  </bookViews>
  <sheets>
    <sheet name="Sheet1" sheetId="1" r:id="rId1"/>
  </sheets>
  <definedNames>
    <definedName name="IKAINIS">Sheet1!$B$19:$B$9969</definedName>
    <definedName name="Is_viso">Sheet1!$G$19:$G$9969</definedName>
    <definedName name="Kaina">Sheet1!$F$19:$F$9969</definedName>
    <definedName name="kiekis">Sheet1!$E$19:$E$9969</definedName>
    <definedName name="Mvnt">Sheet1!$D$19:$D$9969</definedName>
    <definedName name="pavadinimas">Sheet1!$C$19:$C$9969</definedName>
    <definedName name="_xlnm.Print_Titles" localSheetId="0">Sheet1!$17:$18</definedName>
    <definedName name="sam_eil">Sheet1!$A$19:$A$9969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1" i="1" l="1"/>
  <c r="G22" i="1"/>
  <c r="G23" i="1"/>
  <c r="G24" i="1"/>
  <c r="G25" i="1"/>
  <c r="G26" i="1"/>
  <c r="G27" i="1"/>
  <c r="G28" i="1"/>
  <c r="G29" i="1"/>
  <c r="G30" i="1"/>
  <c r="G31" i="1"/>
  <c r="G20" i="1"/>
  <c r="G32" i="1" l="1"/>
  <c r="G33" i="1" s="1"/>
  <c r="G34" i="1" s="1"/>
  <c r="G35" i="1" s="1"/>
</calcChain>
</file>

<file path=xl/sharedStrings.xml><?xml version="1.0" encoding="utf-8"?>
<sst xmlns="http://schemas.openxmlformats.org/spreadsheetml/2006/main" count="59" uniqueCount="51">
  <si>
    <t>Sąm.</t>
  </si>
  <si>
    <t>Darbo</t>
  </si>
  <si>
    <t xml:space="preserve">Darbų ir išlaidų </t>
  </si>
  <si>
    <t>Mato</t>
  </si>
  <si>
    <t>Kiekis</t>
  </si>
  <si>
    <t xml:space="preserve">Kaina  </t>
  </si>
  <si>
    <t xml:space="preserve">EUR       </t>
  </si>
  <si>
    <t>eil.</t>
  </si>
  <si>
    <t>kodas</t>
  </si>
  <si>
    <t>aprašymai</t>
  </si>
  <si>
    <t>vnt</t>
  </si>
  <si>
    <t xml:space="preserve">Vieneto kaina </t>
  </si>
  <si>
    <t>Iš  viso</t>
  </si>
  <si>
    <t>Remontas</t>
  </si>
  <si>
    <t>1</t>
  </si>
  <si>
    <t>Grunto kasimas</t>
  </si>
  <si>
    <t>m2</t>
  </si>
  <si>
    <t>2</t>
  </si>
  <si>
    <t>m</t>
  </si>
  <si>
    <t>3</t>
  </si>
  <si>
    <t>4</t>
  </si>
  <si>
    <t>5</t>
  </si>
  <si>
    <t>Ažūrinių plytelių 600x400x80 dangos paklojimas, įrengiant akmens atsijų pasluoksnį</t>
  </si>
  <si>
    <t>6</t>
  </si>
  <si>
    <t>7</t>
  </si>
  <si>
    <t>m3</t>
  </si>
  <si>
    <t>8</t>
  </si>
  <si>
    <t xml:space="preserve">                         Skyriuje      1</t>
  </si>
  <si>
    <t xml:space="preserve">                         žiniaraštyje     1</t>
  </si>
  <si>
    <t xml:space="preserve">                         Pridėtinės vertės mokestis  21.00%</t>
  </si>
  <si>
    <t xml:space="preserve">                         Iš viso žiniaraštyje   1</t>
  </si>
  <si>
    <t>Statinių grupė          Kelių ir gatvių remontas</t>
  </si>
  <si>
    <t>Žiniaraštis               Remontas</t>
  </si>
  <si>
    <t xml:space="preserve">Pagrindo iš skaldos įrengimas (15 cm ) </t>
  </si>
  <si>
    <t xml:space="preserve">80x200x1000 mm vejos betoninių bordiūrų ant betoninio pagrindo įrengimas  </t>
  </si>
  <si>
    <t>Šulinių liukų pritaikymas pagal altitudę</t>
  </si>
  <si>
    <t>vn.</t>
  </si>
  <si>
    <t xml:space="preserve">Vejos atstatymas, papildant 10 cm augalinio grunto sluoksniu  </t>
  </si>
  <si>
    <t>Statinys                    Automobilių stovėjimo aikštelės ties Druskupio g. 8 paprastasis remontas</t>
  </si>
  <si>
    <t>Grunto išvežimas (vieta pasirenkama rangovo)</t>
  </si>
  <si>
    <t>Šalčiui nejautraus sluoksnio įrengimas (21 cm)</t>
  </si>
  <si>
    <t>Ažūrinių plytelių 600x400x80 dangos užpildymas augaliniu gruntu ir užsėjimas žolės mišiniu</t>
  </si>
  <si>
    <t xml:space="preserve">Asfaltbetonio dangos atstatymas, papildant pagrindus skalda ir hermetizuojant siūles </t>
  </si>
  <si>
    <t>9</t>
  </si>
  <si>
    <t>10</t>
  </si>
  <si>
    <t>11</t>
  </si>
  <si>
    <t xml:space="preserve">        Parengė                                        </t>
  </si>
  <si>
    <t>Šaligatvio plytelių demontavimas ir išvežimas</t>
  </si>
  <si>
    <t>12</t>
  </si>
  <si>
    <t xml:space="preserve">(300-220)x150x1000 mm kelio betoninių bordiūrų ant betoninio pagrindo įrengimas (keitimas, išvežant senus) </t>
  </si>
  <si>
    <t>Darbų kiekių (įkainių) žiniaraštis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</si>
</sst>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??????0.0?????;\-?????0.0?????;?"/>
    <numFmt numFmtId="165" formatCode="?????0.0?;\-????0.0?;?"/>
    <numFmt numFmtId="166" formatCode="???????0.0?;\-??????0.0?;?"/>
    <numFmt numFmtId="167" formatCode="[$-427]yyyy\.mm\.dd"/>
    <numFmt numFmtId="168" formatCode="??????0.0?;\-?????0.0?;?"/>
    <numFmt numFmtId="169" formatCode="0.0"/>
    <numFmt numFmtId="170" formatCode="0.00_ ;\-0.00\ "/>
    <numFmt numFmtId="171" formatCode="????????0.0?;\-???????0.0?;?"/>
  </numFmts>
  <fonts count="16">
    <font>
      <sz val="10"/>
      <name val="Arial"/>
      <charset val="186"/>
    </font>
    <font>
      <sz val="8"/>
      <name val="Arial"/>
      <family val="2"/>
      <charset val="1"/>
    </font>
    <font>
      <sz val="8"/>
      <name val="Courier New Baltic"/>
      <family val="3"/>
      <charset val="186"/>
    </font>
    <font>
      <sz val="10"/>
      <name val="Times New Roman"/>
      <family val="1"/>
      <charset val="1"/>
    </font>
    <font>
      <b/>
      <sz val="12"/>
      <name val="Arial Baltic"/>
      <charset val="186"/>
    </font>
    <font>
      <b/>
      <sz val="11"/>
      <color rgb="FF000000"/>
      <name val="Arial"/>
      <family val="2"/>
      <charset val="1"/>
    </font>
    <font>
      <b/>
      <sz val="9"/>
      <name val="Arial Baltic"/>
      <charset val="186"/>
    </font>
    <font>
      <b/>
      <sz val="8"/>
      <name val="Arial Baltic"/>
      <charset val="186"/>
    </font>
    <font>
      <b/>
      <sz val="8"/>
      <color rgb="FF000000"/>
      <name val="Arial Baltic"/>
      <charset val="186"/>
    </font>
    <font>
      <sz val="8"/>
      <name val="Arial Baltic"/>
      <charset val="186"/>
    </font>
    <font>
      <b/>
      <sz val="8"/>
      <name val="Arial"/>
      <family val="2"/>
      <charset val="186"/>
    </font>
    <font>
      <b/>
      <sz val="10"/>
      <name val="Arial"/>
      <family val="2"/>
      <charset val="186"/>
    </font>
    <font>
      <sz val="9"/>
      <name val="Arial Baltic"/>
      <charset val="186"/>
    </font>
    <font>
      <sz val="8"/>
      <name val="MonospaceLT"/>
      <charset val="1"/>
    </font>
    <font>
      <sz val="8"/>
      <color rgb="FF000000"/>
      <name val="MonospaceLT"/>
      <charset val="1"/>
    </font>
    <font>
      <sz val="8"/>
      <name val="MonospaceLT"/>
      <charset val="18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7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 wrapText="1"/>
    </xf>
    <xf numFmtId="49" fontId="1" fillId="0" borderId="0" xfId="0" applyNumberFormat="1" applyFont="1" applyAlignment="1">
      <alignment horizontal="left" vertical="top" wrapText="1"/>
    </xf>
    <xf numFmtId="164" fontId="2" fillId="0" borderId="0" xfId="0" applyNumberFormat="1" applyFont="1" applyAlignment="1">
      <alignment horizontal="right" vertical="top"/>
    </xf>
    <xf numFmtId="165" fontId="2" fillId="0" borderId="0" xfId="0" applyNumberFormat="1" applyFont="1" applyAlignment="1">
      <alignment horizontal="right" vertical="top"/>
    </xf>
    <xf numFmtId="166" fontId="2" fillId="0" borderId="0" xfId="0" applyNumberFormat="1" applyFont="1" applyAlignment="1">
      <alignment horizontal="right" vertical="top"/>
    </xf>
    <xf numFmtId="0" fontId="3" fillId="0" borderId="0" xfId="0" applyFont="1"/>
    <xf numFmtId="166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horizontal="left"/>
    </xf>
    <xf numFmtId="167" fontId="1" fillId="0" borderId="1" xfId="0" applyNumberFormat="1" applyFont="1" applyBorder="1" applyAlignment="1">
      <alignment horizontal="center" vertical="top"/>
    </xf>
    <xf numFmtId="167" fontId="7" fillId="0" borderId="1" xfId="0" applyNumberFormat="1" applyFont="1" applyBorder="1" applyAlignment="1">
      <alignment horizontal="left"/>
    </xf>
    <xf numFmtId="0" fontId="0" fillId="0" borderId="0" xfId="0" applyAlignment="1">
      <alignment horizontal="left" vertical="top" wrapText="1"/>
    </xf>
    <xf numFmtId="0" fontId="1" fillId="0" borderId="2" xfId="0" applyFont="1" applyBorder="1" applyAlignment="1">
      <alignment horizontal="center"/>
    </xf>
    <xf numFmtId="168" fontId="1" fillId="0" borderId="4" xfId="0" applyNumberFormat="1" applyFont="1" applyBorder="1" applyAlignment="1">
      <alignment horizontal="right" vertical="center"/>
    </xf>
    <xf numFmtId="165" fontId="9" fillId="0" borderId="5" xfId="0" applyNumberFormat="1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168" fontId="1" fillId="0" borderId="3" xfId="0" applyNumberFormat="1" applyFont="1" applyBorder="1" applyAlignment="1">
      <alignment horizontal="center" vertical="top"/>
    </xf>
    <xf numFmtId="0" fontId="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center"/>
    </xf>
    <xf numFmtId="170" fontId="13" fillId="0" borderId="0" xfId="0" applyNumberFormat="1" applyFont="1" applyAlignment="1">
      <alignment horizontal="right" vertical="top"/>
    </xf>
    <xf numFmtId="49" fontId="1" fillId="0" borderId="0" xfId="0" applyNumberFormat="1" applyFont="1" applyAlignment="1">
      <alignment horizontal="right" vertical="top"/>
    </xf>
    <xf numFmtId="165" fontId="13" fillId="0" borderId="0" xfId="0" applyNumberFormat="1" applyFont="1" applyAlignment="1">
      <alignment horizontal="right" vertical="top"/>
    </xf>
    <xf numFmtId="0" fontId="0" fillId="0" borderId="0" xfId="0" applyAlignment="1">
      <alignment vertical="top"/>
    </xf>
    <xf numFmtId="171" fontId="13" fillId="0" borderId="0" xfId="0" applyNumberFormat="1" applyFont="1" applyAlignment="1">
      <alignment horizontal="right" vertical="top"/>
    </xf>
    <xf numFmtId="49" fontId="10" fillId="0" borderId="3" xfId="0" applyNumberFormat="1" applyFont="1" applyBorder="1" applyAlignment="1">
      <alignment horizontal="right" vertical="top"/>
    </xf>
    <xf numFmtId="49" fontId="9" fillId="0" borderId="3" xfId="0" applyNumberFormat="1" applyFont="1" applyBorder="1" applyAlignment="1">
      <alignment horizontal="right" vertical="top"/>
    </xf>
    <xf numFmtId="49" fontId="9" fillId="0" borderId="3" xfId="0" applyNumberFormat="1" applyFont="1" applyBorder="1" applyAlignment="1">
      <alignment horizontal="left" vertical="top" wrapText="1"/>
    </xf>
    <xf numFmtId="49" fontId="12" fillId="0" borderId="3" xfId="0" applyNumberFormat="1" applyFont="1" applyBorder="1" applyAlignment="1">
      <alignment horizontal="left" vertical="top" wrapText="1"/>
    </xf>
    <xf numFmtId="169" fontId="13" fillId="0" borderId="3" xfId="0" applyNumberFormat="1" applyFont="1" applyBorder="1" applyAlignment="1">
      <alignment horizontal="center" vertical="top"/>
    </xf>
    <xf numFmtId="170" fontId="13" fillId="0" borderId="3" xfId="0" applyNumberFormat="1" applyFont="1" applyBorder="1" applyAlignment="1">
      <alignment horizontal="right" vertical="top"/>
    </xf>
    <xf numFmtId="170" fontId="14" fillId="0" borderId="3" xfId="0" applyNumberFormat="1" applyFont="1" applyBorder="1" applyAlignment="1">
      <alignment horizontal="right" vertical="top"/>
    </xf>
    <xf numFmtId="169" fontId="15" fillId="0" borderId="3" xfId="0" applyNumberFormat="1" applyFont="1" applyBorder="1" applyAlignment="1">
      <alignment horizontal="center" vertical="top"/>
    </xf>
    <xf numFmtId="49" fontId="9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0" fontId="8" fillId="0" borderId="1" xfId="0" applyFont="1" applyBorder="1" applyAlignment="1">
      <alignment horizontal="right"/>
    </xf>
    <xf numFmtId="49" fontId="1" fillId="0" borderId="3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1"/>
  <sheetViews>
    <sheetView tabSelected="1" zoomScale="107" zoomScaleNormal="107" workbookViewId="0">
      <selection activeCell="J26" sqref="J26"/>
    </sheetView>
  </sheetViews>
  <sheetFormatPr defaultColWidth="8.88671875" defaultRowHeight="13.2"/>
  <cols>
    <col min="1" max="1" width="4" style="2" customWidth="1"/>
    <col min="2" max="2" width="9.44140625" style="2" customWidth="1"/>
    <col min="3" max="3" width="38.44140625" style="3" customWidth="1"/>
    <col min="4" max="4" width="5.88671875" style="3" customWidth="1"/>
    <col min="5" max="5" width="14.88671875" style="4" customWidth="1"/>
    <col min="6" max="6" width="13.44140625" style="5" customWidth="1"/>
    <col min="7" max="7" width="14.33203125" style="6" customWidth="1"/>
    <col min="8" max="8" width="11.88671875" style="6" customWidth="1"/>
  </cols>
  <sheetData>
    <row r="1" spans="1:8" s="7" customFormat="1">
      <c r="H1" s="8"/>
    </row>
    <row r="2" spans="1:8" s="7" customFormat="1" ht="2.25" customHeight="1">
      <c r="A2" s="45"/>
      <c r="B2" s="45"/>
      <c r="C2" s="45"/>
      <c r="D2" s="45"/>
      <c r="E2" s="9"/>
      <c r="F2" s="9"/>
      <c r="G2" s="9"/>
      <c r="H2" s="8"/>
    </row>
    <row r="3" spans="1:8" s="7" customFormat="1" ht="13.5" hidden="1" customHeight="1">
      <c r="A3" s="45"/>
      <c r="B3" s="45"/>
      <c r="C3" s="45"/>
      <c r="D3" s="45"/>
      <c r="F3" s="9"/>
      <c r="G3" s="9"/>
      <c r="H3" s="8"/>
    </row>
    <row r="4" spans="1:8" s="7" customFormat="1" ht="13.5" hidden="1" customHeight="1">
      <c r="A4" s="45"/>
      <c r="B4" s="45"/>
      <c r="C4" s="45"/>
      <c r="D4" s="45"/>
      <c r="E4" s="9"/>
      <c r="F4" s="9"/>
      <c r="G4" s="9"/>
      <c r="H4" s="8"/>
    </row>
    <row r="5" spans="1:8" s="7" customFormat="1" ht="13.5" hidden="1" customHeight="1">
      <c r="A5" s="45"/>
      <c r="B5" s="45"/>
      <c r="C5" s="45"/>
      <c r="D5" s="45"/>
      <c r="F5" s="9"/>
      <c r="G5" s="9"/>
      <c r="H5" s="8"/>
    </row>
    <row r="6" spans="1:8" s="7" customFormat="1" ht="13.5" hidden="1" customHeight="1">
      <c r="A6" s="45"/>
      <c r="B6" s="45"/>
      <c r="C6" s="45"/>
      <c r="D6" s="45"/>
      <c r="E6" s="42"/>
      <c r="F6" s="42"/>
      <c r="G6" s="42"/>
      <c r="H6" s="8"/>
    </row>
    <row r="7" spans="1:8" s="7" customFormat="1" ht="13.5" customHeight="1">
      <c r="H7" s="8"/>
    </row>
    <row r="8" spans="1:8" ht="18.75" customHeight="1">
      <c r="B8" s="43" t="s">
        <v>50</v>
      </c>
      <c r="C8" s="43"/>
      <c r="D8" s="43"/>
      <c r="E8" s="43"/>
      <c r="F8" s="43"/>
      <c r="G8" s="43"/>
    </row>
    <row r="9" spans="1:8" ht="13.5" customHeight="1">
      <c r="D9" s="10"/>
    </row>
    <row r="10" spans="1:8" ht="13.5" customHeight="1">
      <c r="A10" s="44" t="s">
        <v>31</v>
      </c>
      <c r="B10" s="44"/>
      <c r="C10" s="44"/>
      <c r="D10" s="44"/>
      <c r="E10" s="44"/>
      <c r="F10" s="44"/>
      <c r="G10" s="44"/>
    </row>
    <row r="11" spans="1:8" ht="13.5" customHeight="1">
      <c r="A11" s="44"/>
      <c r="B11" s="44"/>
      <c r="C11" s="44"/>
      <c r="D11" s="44"/>
      <c r="E11" s="44"/>
      <c r="F11" s="44"/>
      <c r="G11" s="44"/>
    </row>
    <row r="12" spans="1:8" ht="13.5" customHeight="1">
      <c r="A12" s="44" t="s">
        <v>38</v>
      </c>
      <c r="B12" s="44"/>
      <c r="C12" s="44"/>
      <c r="D12" s="44"/>
      <c r="E12" s="44"/>
      <c r="F12" s="44"/>
      <c r="G12" s="44"/>
    </row>
    <row r="13" spans="1:8" ht="13.5" customHeight="1">
      <c r="A13" s="44"/>
      <c r="B13" s="44"/>
      <c r="C13" s="44"/>
      <c r="D13" s="44"/>
      <c r="E13" s="44"/>
      <c r="F13" s="44"/>
      <c r="G13" s="44"/>
    </row>
    <row r="14" spans="1:8" ht="13.5" customHeight="1">
      <c r="A14" s="44" t="s">
        <v>32</v>
      </c>
      <c r="B14" s="44"/>
      <c r="C14" s="44"/>
      <c r="D14" s="44"/>
      <c r="E14" s="44"/>
      <c r="F14" s="44"/>
      <c r="G14" s="44"/>
    </row>
    <row r="15" spans="1:8" ht="13.5" customHeight="1">
      <c r="A15" s="44"/>
      <c r="B15" s="44"/>
      <c r="C15" s="44"/>
      <c r="D15" s="44"/>
      <c r="E15" s="44"/>
      <c r="F15" s="44"/>
      <c r="G15" s="44"/>
    </row>
    <row r="16" spans="1:8">
      <c r="A16" s="11"/>
      <c r="B16" s="12"/>
      <c r="C16" s="13"/>
      <c r="D16" s="39"/>
      <c r="E16" s="39"/>
      <c r="F16" s="39"/>
      <c r="G16" s="39"/>
      <c r="H16" s="13"/>
    </row>
    <row r="17" spans="1:11" ht="12.75" customHeight="1">
      <c r="A17" s="14" t="s">
        <v>0</v>
      </c>
      <c r="B17" s="14" t="s">
        <v>1</v>
      </c>
      <c r="C17" s="14" t="s">
        <v>2</v>
      </c>
      <c r="D17" s="14" t="s">
        <v>3</v>
      </c>
      <c r="E17" s="40" t="s">
        <v>4</v>
      </c>
      <c r="F17" s="15" t="s">
        <v>5</v>
      </c>
      <c r="G17" s="16" t="s">
        <v>6</v>
      </c>
      <c r="H17" s="17"/>
    </row>
    <row r="18" spans="1:11">
      <c r="A18" s="18" t="s">
        <v>7</v>
      </c>
      <c r="B18" s="18" t="s">
        <v>8</v>
      </c>
      <c r="C18" s="18" t="s">
        <v>9</v>
      </c>
      <c r="D18" s="18" t="s">
        <v>10</v>
      </c>
      <c r="E18" s="40"/>
      <c r="F18" s="19" t="s">
        <v>11</v>
      </c>
      <c r="G18" s="20" t="s">
        <v>12</v>
      </c>
    </row>
    <row r="19" spans="1:11" ht="12.75" customHeight="1">
      <c r="A19" s="28"/>
      <c r="B19" s="28"/>
      <c r="C19" s="41" t="s">
        <v>13</v>
      </c>
      <c r="D19" s="41"/>
      <c r="E19" s="41"/>
      <c r="F19" s="41"/>
      <c r="G19" s="41"/>
      <c r="I19" s="21"/>
      <c r="J19" s="22"/>
      <c r="K19" s="22"/>
    </row>
    <row r="20" spans="1:11">
      <c r="A20" s="29" t="s">
        <v>14</v>
      </c>
      <c r="B20" s="30"/>
      <c r="C20" s="31" t="s">
        <v>15</v>
      </c>
      <c r="D20" s="30" t="s">
        <v>25</v>
      </c>
      <c r="E20" s="32">
        <v>108.5</v>
      </c>
      <c r="F20" s="33">
        <v>10.4</v>
      </c>
      <c r="G20" s="33">
        <f>ROUND(E20*F20,2)</f>
        <v>1128.4000000000001</v>
      </c>
      <c r="I20" s="21"/>
      <c r="J20" s="22"/>
      <c r="K20" s="22"/>
    </row>
    <row r="21" spans="1:11" ht="42.6" customHeight="1">
      <c r="A21" s="29" t="s">
        <v>17</v>
      </c>
      <c r="B21" s="30"/>
      <c r="C21" s="31" t="s">
        <v>49</v>
      </c>
      <c r="D21" s="30" t="s">
        <v>18</v>
      </c>
      <c r="E21" s="32">
        <v>60</v>
      </c>
      <c r="F21" s="33">
        <v>37</v>
      </c>
      <c r="G21" s="33">
        <f t="shared" ref="G21:G31" si="0">ROUND(E21*F21,2)</f>
        <v>2220</v>
      </c>
      <c r="I21" s="21"/>
      <c r="J21" s="22"/>
      <c r="K21" s="22"/>
    </row>
    <row r="22" spans="1:11" ht="28.2" customHeight="1">
      <c r="A22" s="29" t="s">
        <v>19</v>
      </c>
      <c r="B22" s="30"/>
      <c r="C22" s="31" t="s">
        <v>34</v>
      </c>
      <c r="D22" s="30" t="s">
        <v>18</v>
      </c>
      <c r="E22" s="32">
        <v>70</v>
      </c>
      <c r="F22" s="33">
        <v>14</v>
      </c>
      <c r="G22" s="33">
        <f t="shared" si="0"/>
        <v>980</v>
      </c>
      <c r="I22" s="21"/>
      <c r="J22" s="22"/>
      <c r="K22" s="22"/>
    </row>
    <row r="23" spans="1:11" ht="18" customHeight="1">
      <c r="A23" s="29" t="s">
        <v>20</v>
      </c>
      <c r="B23" s="30"/>
      <c r="C23" s="31" t="s">
        <v>40</v>
      </c>
      <c r="D23" s="30" t="s">
        <v>16</v>
      </c>
      <c r="E23" s="32">
        <v>310</v>
      </c>
      <c r="F23" s="33">
        <v>3</v>
      </c>
      <c r="G23" s="33">
        <f t="shared" si="0"/>
        <v>930</v>
      </c>
      <c r="I23" s="21"/>
      <c r="J23" s="22"/>
      <c r="K23" s="22"/>
    </row>
    <row r="24" spans="1:11">
      <c r="A24" s="29" t="s">
        <v>21</v>
      </c>
      <c r="B24" s="30"/>
      <c r="C24" s="31" t="s">
        <v>33</v>
      </c>
      <c r="D24" s="30" t="s">
        <v>16</v>
      </c>
      <c r="E24" s="32">
        <v>310</v>
      </c>
      <c r="F24" s="34">
        <v>8</v>
      </c>
      <c r="G24" s="33">
        <f t="shared" si="0"/>
        <v>2480</v>
      </c>
      <c r="I24" s="21"/>
      <c r="J24" s="22"/>
      <c r="K24" s="22"/>
    </row>
    <row r="25" spans="1:11" ht="22.8">
      <c r="A25" s="29" t="s">
        <v>23</v>
      </c>
      <c r="B25" s="30"/>
      <c r="C25" s="31" t="s">
        <v>22</v>
      </c>
      <c r="D25" s="30" t="s">
        <v>16</v>
      </c>
      <c r="E25" s="32">
        <v>310</v>
      </c>
      <c r="F25" s="33">
        <v>25</v>
      </c>
      <c r="G25" s="33">
        <f t="shared" si="0"/>
        <v>7750</v>
      </c>
      <c r="I25" s="21"/>
      <c r="J25" s="22"/>
      <c r="K25" s="22"/>
    </row>
    <row r="26" spans="1:11" ht="25.5" customHeight="1">
      <c r="A26" s="29" t="s">
        <v>24</v>
      </c>
      <c r="B26" s="30"/>
      <c r="C26" s="31" t="s">
        <v>41</v>
      </c>
      <c r="D26" s="30" t="s">
        <v>16</v>
      </c>
      <c r="E26" s="32">
        <v>310</v>
      </c>
      <c r="F26" s="33">
        <v>4.2</v>
      </c>
      <c r="G26" s="33">
        <f t="shared" si="0"/>
        <v>1302</v>
      </c>
      <c r="I26" s="21"/>
      <c r="J26" s="22"/>
      <c r="K26" s="22"/>
    </row>
    <row r="27" spans="1:11" ht="25.5" customHeight="1">
      <c r="A27" s="29" t="s">
        <v>26</v>
      </c>
      <c r="B27" s="30"/>
      <c r="C27" s="31" t="s">
        <v>42</v>
      </c>
      <c r="D27" s="30" t="s">
        <v>16</v>
      </c>
      <c r="E27" s="32">
        <v>15</v>
      </c>
      <c r="F27" s="33">
        <v>36.479999999999997</v>
      </c>
      <c r="G27" s="33">
        <f t="shared" si="0"/>
        <v>547.20000000000005</v>
      </c>
      <c r="I27" s="21"/>
      <c r="J27" s="22"/>
      <c r="K27" s="22"/>
    </row>
    <row r="28" spans="1:11" ht="25.5" customHeight="1">
      <c r="A28" s="29" t="s">
        <v>43</v>
      </c>
      <c r="B28" s="30"/>
      <c r="C28" s="31" t="s">
        <v>47</v>
      </c>
      <c r="D28" s="30" t="s">
        <v>16</v>
      </c>
      <c r="E28" s="32">
        <v>15</v>
      </c>
      <c r="F28" s="33">
        <v>3.2</v>
      </c>
      <c r="G28" s="33">
        <f t="shared" si="0"/>
        <v>48</v>
      </c>
      <c r="I28" s="21"/>
      <c r="J28" s="22"/>
      <c r="K28" s="22"/>
    </row>
    <row r="29" spans="1:11">
      <c r="A29" s="29" t="s">
        <v>44</v>
      </c>
      <c r="B29" s="30"/>
      <c r="C29" s="31" t="s">
        <v>35</v>
      </c>
      <c r="D29" s="30" t="s">
        <v>36</v>
      </c>
      <c r="E29" s="32">
        <v>3</v>
      </c>
      <c r="F29" s="33">
        <v>45</v>
      </c>
      <c r="G29" s="33">
        <f t="shared" si="0"/>
        <v>135</v>
      </c>
      <c r="I29" s="21"/>
      <c r="J29" s="22"/>
      <c r="K29" s="22"/>
    </row>
    <row r="30" spans="1:11">
      <c r="A30" s="29" t="s">
        <v>45</v>
      </c>
      <c r="B30" s="30"/>
      <c r="C30" s="31" t="s">
        <v>39</v>
      </c>
      <c r="D30" s="30" t="s">
        <v>25</v>
      </c>
      <c r="E30" s="32">
        <v>108.5</v>
      </c>
      <c r="F30" s="33">
        <v>4.67</v>
      </c>
      <c r="G30" s="33">
        <f t="shared" si="0"/>
        <v>506.7</v>
      </c>
      <c r="I30" s="21"/>
      <c r="J30" s="22"/>
      <c r="K30" s="22"/>
    </row>
    <row r="31" spans="1:11" ht="22.8">
      <c r="A31" s="29" t="s">
        <v>48</v>
      </c>
      <c r="B31" s="30"/>
      <c r="C31" s="31" t="s">
        <v>37</v>
      </c>
      <c r="D31" s="30" t="s">
        <v>16</v>
      </c>
      <c r="E31" s="35">
        <v>105</v>
      </c>
      <c r="F31" s="33">
        <v>3</v>
      </c>
      <c r="G31" s="33">
        <f t="shared" si="0"/>
        <v>315</v>
      </c>
      <c r="I31" s="21"/>
      <c r="J31" s="22"/>
      <c r="K31" s="22"/>
    </row>
    <row r="32" spans="1:11">
      <c r="A32" s="24"/>
      <c r="B32" s="24"/>
      <c r="C32" s="37" t="s">
        <v>27</v>
      </c>
      <c r="D32" s="37"/>
      <c r="E32" s="37"/>
      <c r="F32" s="25"/>
      <c r="G32" s="23">
        <f>SUM(G20:G31)</f>
        <v>18342.300000000003</v>
      </c>
      <c r="I32" s="21"/>
      <c r="J32" s="22"/>
      <c r="K32" s="22"/>
    </row>
    <row r="33" spans="1:9">
      <c r="A33" s="24"/>
      <c r="B33" s="24"/>
      <c r="C33" s="37" t="s">
        <v>28</v>
      </c>
      <c r="D33" s="37"/>
      <c r="E33" s="37"/>
      <c r="F33" s="25"/>
      <c r="G33" s="23">
        <f>G32</f>
        <v>18342.300000000003</v>
      </c>
      <c r="I33" s="26"/>
    </row>
    <row r="34" spans="1:9">
      <c r="A34" s="24"/>
      <c r="B34" s="24"/>
      <c r="C34" s="36" t="s">
        <v>29</v>
      </c>
      <c r="D34" s="36"/>
      <c r="E34" s="36"/>
      <c r="F34" s="25"/>
      <c r="G34" s="23">
        <f>ROUND(G33*0.21,2)</f>
        <v>3851.88</v>
      </c>
    </row>
    <row r="35" spans="1:9">
      <c r="A35" s="24"/>
      <c r="B35" s="24"/>
      <c r="C35" s="37" t="s">
        <v>30</v>
      </c>
      <c r="D35" s="37"/>
      <c r="E35" s="37"/>
      <c r="F35" s="25"/>
      <c r="G35" s="23">
        <f>G33+G34</f>
        <v>22194.180000000004</v>
      </c>
    </row>
    <row r="36" spans="1:9">
      <c r="A36" s="24"/>
      <c r="B36" s="24"/>
      <c r="C36" s="1"/>
      <c r="D36" s="1"/>
      <c r="E36" s="1"/>
      <c r="F36" s="25"/>
      <c r="G36" s="23"/>
    </row>
    <row r="37" spans="1:9">
      <c r="A37" s="24"/>
      <c r="B37" s="38" t="s">
        <v>46</v>
      </c>
      <c r="C37" s="38"/>
      <c r="D37" s="38"/>
      <c r="E37" s="38"/>
      <c r="F37" s="38"/>
      <c r="G37" s="38"/>
    </row>
    <row r="38" spans="1:9">
      <c r="A38" s="24"/>
      <c r="B38" s="24"/>
      <c r="C38" s="37"/>
      <c r="D38" s="37"/>
      <c r="E38" s="37"/>
      <c r="F38" s="25"/>
      <c r="G38" s="27"/>
    </row>
    <row r="39" spans="1:9">
      <c r="A39" s="24"/>
      <c r="B39" s="24"/>
    </row>
    <row r="40" spans="1:9">
      <c r="A40" s="24"/>
      <c r="B40" s="24"/>
    </row>
    <row r="41" spans="1:9">
      <c r="A41" s="24"/>
      <c r="B41" s="24"/>
    </row>
    <row r="42" spans="1:9">
      <c r="A42" s="24"/>
      <c r="B42" s="24"/>
    </row>
    <row r="43" spans="1:9">
      <c r="A43" s="24"/>
      <c r="B43" s="24"/>
    </row>
    <row r="44" spans="1:9">
      <c r="A44" s="24"/>
      <c r="B44" s="24"/>
    </row>
    <row r="45" spans="1:9">
      <c r="A45" s="24"/>
      <c r="B45" s="24"/>
    </row>
    <row r="46" spans="1:9">
      <c r="A46" s="24"/>
      <c r="B46" s="24"/>
    </row>
    <row r="47" spans="1:9">
      <c r="A47" s="24"/>
      <c r="B47" s="24"/>
    </row>
    <row r="48" spans="1:9">
      <c r="A48" s="24"/>
      <c r="B48" s="24"/>
    </row>
    <row r="49" spans="1:2">
      <c r="A49" s="24"/>
      <c r="B49" s="24"/>
    </row>
    <row r="50" spans="1:2">
      <c r="A50" s="24"/>
      <c r="B50" s="24"/>
    </row>
    <row r="51" spans="1:2">
      <c r="A51" s="24"/>
      <c r="B51" s="24"/>
    </row>
    <row r="52" spans="1:2">
      <c r="A52" s="24"/>
      <c r="B52" s="24"/>
    </row>
    <row r="53" spans="1:2">
      <c r="A53" s="24"/>
      <c r="B53" s="24"/>
    </row>
    <row r="54" spans="1:2">
      <c r="A54" s="24"/>
      <c r="B54" s="24"/>
    </row>
    <row r="55" spans="1:2">
      <c r="A55" s="24"/>
      <c r="B55" s="24"/>
    </row>
    <row r="56" spans="1:2">
      <c r="A56" s="24"/>
      <c r="B56" s="24"/>
    </row>
    <row r="57" spans="1:2">
      <c r="A57" s="24"/>
      <c r="B57" s="24"/>
    </row>
    <row r="58" spans="1:2">
      <c r="A58" s="24"/>
      <c r="B58" s="24"/>
    </row>
    <row r="59" spans="1:2">
      <c r="A59" s="24"/>
      <c r="B59" s="24"/>
    </row>
    <row r="60" spans="1:2">
      <c r="A60" s="24"/>
      <c r="B60" s="24"/>
    </row>
    <row r="61" spans="1:2">
      <c r="A61" s="24"/>
      <c r="B61" s="24"/>
    </row>
    <row r="62" spans="1:2">
      <c r="A62" s="24"/>
      <c r="B62" s="24"/>
    </row>
    <row r="63" spans="1:2">
      <c r="A63" s="24"/>
      <c r="B63" s="24"/>
    </row>
    <row r="64" spans="1:2">
      <c r="A64" s="24"/>
      <c r="B64" s="24"/>
    </row>
    <row r="65" spans="1:2">
      <c r="A65" s="24"/>
      <c r="B65" s="24"/>
    </row>
    <row r="66" spans="1:2">
      <c r="A66" s="24"/>
      <c r="B66" s="24"/>
    </row>
    <row r="67" spans="1:2">
      <c r="A67" s="24"/>
      <c r="B67" s="24"/>
    </row>
    <row r="68" spans="1:2">
      <c r="A68" s="24"/>
      <c r="B68" s="24"/>
    </row>
    <row r="69" spans="1:2">
      <c r="A69" s="24"/>
      <c r="B69" s="24"/>
    </row>
    <row r="70" spans="1:2">
      <c r="A70" s="24"/>
      <c r="B70" s="24"/>
    </row>
    <row r="71" spans="1:2">
      <c r="A71" s="24"/>
      <c r="B71" s="24"/>
    </row>
  </sheetData>
  <mergeCells count="19">
    <mergeCell ref="A2:D2"/>
    <mergeCell ref="A3:D3"/>
    <mergeCell ref="A4:D4"/>
    <mergeCell ref="A5:D5"/>
    <mergeCell ref="A6:D6"/>
    <mergeCell ref="E6:G6"/>
    <mergeCell ref="B8:G8"/>
    <mergeCell ref="A10:G11"/>
    <mergeCell ref="A12:G13"/>
    <mergeCell ref="A14:G15"/>
    <mergeCell ref="C34:E34"/>
    <mergeCell ref="C35:E35"/>
    <mergeCell ref="B37:G37"/>
    <mergeCell ref="C38:E38"/>
    <mergeCell ref="D16:G16"/>
    <mergeCell ref="E17:E18"/>
    <mergeCell ref="C19:G19"/>
    <mergeCell ref="C32:E32"/>
    <mergeCell ref="C33:E33"/>
  </mergeCells>
  <pageMargins left="0.31527777777777799" right="0.196527777777778" top="0.47222222222222199" bottom="0.196527777777778" header="0" footer="0.511811023622047"/>
  <pageSetup paperSize="9" orientation="portrait" useFirstPageNumber="1" horizontalDpi="300" verticalDpi="300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256</TotalTime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8</vt:i4>
      </vt:variant>
    </vt:vector>
  </HeadingPairs>
  <TitlesOfParts>
    <vt:vector size="9" baseType="lpstr">
      <vt:lpstr>Sheet1</vt:lpstr>
      <vt:lpstr>IKAINIS</vt:lpstr>
      <vt:lpstr>Is_viso</vt:lpstr>
      <vt:lpstr>Kaina</vt:lpstr>
      <vt:lpstr>kiekis</vt:lpstr>
      <vt:lpstr>Mvnt</vt:lpstr>
      <vt:lpstr>pavadinimas</vt:lpstr>
      <vt:lpstr>Sheet1!Print_Titles</vt:lpstr>
      <vt:lpstr>sam_eil</vt:lpstr>
    </vt:vector>
  </TitlesOfParts>
  <Company>sistela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Kęstutis Savukynas</dc:creator>
  <dc:description/>
  <cp:lastModifiedBy>Klaudijus Benosenko</cp:lastModifiedBy>
  <cp:revision>34</cp:revision>
  <cp:lastPrinted>2024-06-10T11:17:16Z</cp:lastPrinted>
  <dcterms:created xsi:type="dcterms:W3CDTF">2000-03-15T14:19:55Z</dcterms:created>
  <dcterms:modified xsi:type="dcterms:W3CDTF">2024-06-10T11:24:26Z</dcterms:modified>
  <dc:language>lt-LT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