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<sst xmlns="http://schemas.openxmlformats.org/spreadsheetml/2006/main" count="173" uniqueCount="131">
  <si>
    <t>PIRKIMO SĄLYGŲ PRIEDAS "PASIŪLYMO FORMA"</t>
  </si>
  <si>
    <t>STOGŲ REMONTAS</t>
  </si>
  <si>
    <t>Kam:</t>
  </si>
  <si>
    <t>VšĮ LSMU Kauno ligoninė</t>
  </si>
  <si>
    <t>Data:</t>
  </si>
  <si>
    <t>Nr.:</t>
  </si>
  <si>
    <t>Vieta:</t>
  </si>
  <si>
    <t>Kaunas</t>
  </si>
  <si>
    <t>Tiekėjo pavadinimas / Ūkio subjektų grupės nariai:</t>
  </si>
  <si>
    <t>UAB "Verslo arka"</t>
  </si>
  <si>
    <t>Tiekėjo kodas (-ai):</t>
  </si>
  <si>
    <t>Tiekėjo adresas (-ai):</t>
  </si>
  <si>
    <t>Sąjungos a. 3A, Kaunas</t>
  </si>
  <si>
    <t>Tiekėjo PVM mokėtojo kodas(-ai):</t>
  </si>
  <si>
    <t xml:space="preserve"> LT100004195714</t>
  </si>
  <si>
    <t>Tiekėjo / Ūkio subjektų grupės atsakingo partnerio sąskaitos numeris, banko pavadinimas ir banko kodas (-ai):</t>
  </si>
  <si>
    <t>AB Swedbankas, a/s  LT527300010109261763</t>
  </si>
  <si>
    <t>Asmens atsakingo už pasiūlymą vardas, pavardė:</t>
  </si>
  <si>
    <t>direktorius Gediminas Kazėnas</t>
  </si>
  <si>
    <t>Asmens atsakingo už pasiūlymą telefono numeris, el. pašto adresas:</t>
  </si>
  <si>
    <t>860341321, gediminas@versloarka.lt</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</si>
  <si>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</si>
  <si>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</si>
  <si>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Darbų vadovas Remigijus Žirlys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</si>
  <si>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</si>
  <si>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Gediminas Kazėnas</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</si>
  <si>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</si>
  <si>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</si>
  <si>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</si>
  <si>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</si>
  <si>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</si>
  <si>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</si>
  <si>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</si>
  <si>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</si>
  <si>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</si>
  <si>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1. DALIS</t>
  </si>
  <si>
    <t>SUTAPDINTO STOGO REMONTAS  </t>
  </si>
  <si>
    <t>Tiekėjo pasiūlymas:</t>
  </si>
  <si>
    <t>Nr.</t>
  </si>
  <si>
    <t>Pavadinimas</t>
  </si>
  <si>
    <t>Kiekis</t>
  </si>
  <si>
    <t>Mato vienetas</t>
  </si>
  <si>
    <t>Kaina be PVM, Eur</t>
  </si>
  <si>
    <t>Suma be PVM, Eur</t>
  </si>
  <si>
    <t>1.</t>
  </si>
  <si>
    <t xml:space="preserve">Sutapdinto stogo remontas </t>
  </si>
  <si>
    <t>1.1.</t>
  </si>
  <si>
    <t>Pažeidimo/pratekėjimo vietos nustatymas</t>
  </si>
  <si>
    <t>kompl.</t>
  </si>
  <si>
    <t>1.2.</t>
  </si>
  <si>
    <t>Pūslių, atšokusios stogo dangos išpjaustymas, paviršiaus nuvalymas</t>
  </si>
  <si>
    <t>kv. m</t>
  </si>
  <si>
    <t>1.3.</t>
  </si>
  <si>
    <t>Pagrindo gruntavimas </t>
  </si>
  <si>
    <t>1.4.</t>
  </si>
  <si>
    <t>Horizontalių ir vertikalių stogo paviršių klijavimas prilydoma bitumine stogo danga (1 sl.) </t>
  </si>
  <si>
    <t>1.4.1.</t>
  </si>
  <si>
    <t>Viršutinis dangos sluoksnis, ne mažiau kaip 4 mm storio</t>
  </si>
  <si>
    <t>Suma be PVM</t>
  </si>
  <si>
    <t>Taikomas PVM dydis (%)</t>
  </si>
  <si>
    <t>PVM suma</t>
  </si>
  <si>
    <t>Suma su PVM</t>
  </si>
  <si>
    <t>2. DALIS</t>
  </si>
  <si>
    <t>SUTAPDINTO STOGO LIETAUS ĮLAJŲ REMONTAS  </t>
  </si>
  <si>
    <t>2.</t>
  </si>
  <si>
    <t xml:space="preserve">Sutapdinto stogo lietaus įlajų remontas </t>
  </si>
  <si>
    <t>2.1.</t>
  </si>
  <si>
    <t>Senos įlajos demontavimas </t>
  </si>
  <si>
    <t>vnt.</t>
  </si>
  <si>
    <t>2.2.</t>
  </si>
  <si>
    <t>Naujos (nešildomos) įlajos montavimas </t>
  </si>
  <si>
    <t>2.2.1.</t>
  </si>
  <si>
    <t>Diametras Ø 110 mm, pajungimas į ketaus vamzdį Ø 100 mm </t>
  </si>
  <si>
    <t>2.3.</t>
  </si>
  <si>
    <t>Įlajos montavimo vietos apdirbimas prilydomąja danga (2 sl.)</t>
  </si>
  <si>
    <t>2.3.1.</t>
  </si>
  <si>
    <t>Apatinis ir viršutinis dangos sluoksnis, ne mažiau kaip 4 mm storio</t>
  </si>
  <si>
    <t>3. DALIS</t>
  </si>
  <si>
    <t xml:space="preserve">SKARDOS GAMINIŲ REMONTAS </t>
  </si>
  <si>
    <t>3.</t>
  </si>
  <si>
    <t xml:space="preserve">Skardos gaminių remontas </t>
  </si>
  <si>
    <t>3.1.</t>
  </si>
  <si>
    <t>Senų skardinių lietaus latakų demontavimas </t>
  </si>
  <si>
    <t>m</t>
  </si>
  <si>
    <t>3.1.1.</t>
  </si>
  <si>
    <t>Įskaičiuoti autobokštelio ar pastolių nuomą/montavimą – aukštis iki 20 m </t>
  </si>
  <si>
    <t>3.2.</t>
  </si>
  <si>
    <t>Senų skardinių lietvamzdžių demontavimas </t>
  </si>
  <si>
    <t>3.2.1.</t>
  </si>
  <si>
    <t>Įskaičiuoti autobokštelio ar pastolių nuomą/montavimą – aukštis iki 20 m</t>
  </si>
  <si>
    <t>3.3.</t>
  </si>
  <si>
    <t>Senų parapetų apskardinimo demontavimas </t>
  </si>
  <si>
    <t>3.4.</t>
  </si>
  <si>
    <t>Senų prieglaudų, lašinių demontavimas </t>
  </si>
  <si>
    <t>3.5.</t>
  </si>
  <si>
    <t>Naujų cinkuotos skardos latakų montavimas. </t>
  </si>
  <si>
    <t>3.5.1.</t>
  </si>
  <si>
    <t>3.5.2.</t>
  </si>
  <si>
    <t>Gaminio projekcijos plotas – 0,015 m2 (pvz. 100x150mm, 120x125mm ir pan.)   </t>
  </si>
  <si>
    <t>3.6.</t>
  </si>
  <si>
    <t>Naujų cinkuotos skardos lietvamzdžių montavimas. </t>
  </si>
  <si>
    <t>3.6.1.</t>
  </si>
  <si>
    <t>3.6.2.</t>
  </si>
  <si>
    <t>3.7.</t>
  </si>
  <si>
    <t>Naujų cinkuotos skardos parapetų montavimas</t>
  </si>
  <si>
    <t>3.7.1.</t>
  </si>
  <si>
    <t>Gaminio plotis (projekcija iš viršaus) – 690 mm </t>
  </si>
  <si>
    <t>3.8.</t>
  </si>
  <si>
    <t>Naujų cinkuotos skardos prieglaudų, lašinių montavimas</t>
  </si>
  <si>
    <t>3.8.1.</t>
  </si>
  <si>
    <t>Gaminio plotis – 200 mm  </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</si>
  <si>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</si>
  <si>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</si>
  <si>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</si>
  <si>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</si>
  <si>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</si>
  <si>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</si>
  <si>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</si>
  <si>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</si>
  <si>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</si>
  <si>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</si>
  <si>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</si>
  <si>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</si>
  <si>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</si>
  <si>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</si>
  <si>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Subtiekimo sutartis, ketinimų protokolas, preliminarios sutartys ar kiti dokumentai, patvirtinantys, kad laimėjus pirkimą tiekėjui bus prieinami kitų ūkio subjektų ištekliai (jei pasitelkiami kvalifikacijos atitikimui)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</si>
  <si>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</si>
  <si>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</si>
  <si>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Direktorius</t>
  </si>
  <si>
    <t>Pasirašančio asmens vardas ir pavardė:</t>
  </si>
  <si>
    <t>8794 2024-07-30 13:16:51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</si>
</sst>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5">
    <font>
      <sz val="12"/>
      <color theme="1"/>
      <name val="Calibri"/>
      <charset val="134"/>
      <scheme val="minor"/>
    </font>
    <font>
      <sz val="11"/>
      <color theme="1"/>
      <name val="Calibri"/>
      <charset val="134"/>
      <scheme val="minor"/>
    </font>
    <font>
      <b/>
      <sz val="11"/>
      <color theme="1"/>
      <name val="Calibri"/>
      <charset val="134"/>
      <scheme val="minor"/>
    </font>
    <font>
      <i/>
      <sz val="11"/>
      <color theme="1"/>
      <name val="Calibri"/>
      <charset val="134"/>
      <scheme val="minor"/>
    </font>
    <font>
      <sz val="11"/>
      <color indexed="8"/>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177"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6" borderId="2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5" applyNumberFormat="0" applyFill="0" applyAlignment="0" applyProtection="0">
      <alignment vertical="center"/>
    </xf>
    <xf numFmtId="0" fontId="13" fillId="0" borderId="26" applyNumberFormat="0" applyFill="0" applyAlignment="0" applyProtection="0">
      <alignment vertical="center"/>
    </xf>
    <xf numFmtId="0" fontId="13" fillId="0" borderId="0" applyNumberFormat="0" applyFill="0" applyBorder="0" applyAlignment="0" applyProtection="0">
      <alignment vertical="center"/>
    </xf>
    <xf numFmtId="0" fontId="14" fillId="7" borderId="27" applyNumberFormat="0" applyAlignment="0" applyProtection="0">
      <alignment vertical="center"/>
    </xf>
    <xf numFmtId="0" fontId="15" fillId="8" borderId="28" applyNumberFormat="0" applyAlignment="0" applyProtection="0">
      <alignment vertical="center"/>
    </xf>
    <xf numFmtId="0" fontId="16" fillId="8" borderId="27" applyNumberFormat="0" applyAlignment="0" applyProtection="0">
      <alignment vertical="center"/>
    </xf>
    <xf numFmtId="0" fontId="17" fillId="9" borderId="29" applyNumberFormat="0" applyAlignment="0" applyProtection="0">
      <alignment vertical="center"/>
    </xf>
    <xf numFmtId="0" fontId="18" fillId="0" borderId="30" applyNumberFormat="0" applyFill="0" applyAlignment="0" applyProtection="0">
      <alignment vertical="center"/>
    </xf>
    <xf numFmtId="0" fontId="19" fillId="0" borderId="31" applyNumberFormat="0" applyFill="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3" fillId="36" borderId="0" applyNumberFormat="0" applyBorder="0" applyAlignment="0" applyProtection="0">
      <alignment vertical="center"/>
    </xf>
  </cellStyleXfs>
  <cellXfs count="66">
    <xf numFmtId="0" fontId="0" fillId="0" borderId="0" xfId="0"/>
    <xf numFmtId="0" fontId="1" fillId="2" borderId="0" xfId="0" applyFont="1" applyFill="1"/>
    <xf numFmtId="0" fontId="2" fillId="2" borderId="0" xfId="0" applyFont="1" applyFill="1" applyAlignment="1">
      <alignment horizontal="left" wrapText="1"/>
    </xf>
    <xf numFmtId="0" fontId="1" fillId="2" borderId="1" xfId="0" applyFont="1" applyFill="1" applyBorder="1"/>
    <xf numFmtId="0" fontId="1" fillId="2" borderId="2" xfId="0" applyFont="1" applyFill="1" applyBorder="1" applyAlignment="1">
      <alignment horizontal="center" vertical="center" wrapText="1"/>
    </xf>
    <xf numFmtId="0" fontId="0" fillId="0" borderId="3" xfId="0" applyBorder="1"/>
    <xf numFmtId="0" fontId="1" fillId="2" borderId="4" xfId="0" applyFont="1" applyFill="1" applyBorder="1" applyAlignment="1">
      <alignment horizontal="center" vertical="center" wrapText="1"/>
    </xf>
    <xf numFmtId="0" fontId="0" fillId="0" borderId="5" xfId="0" applyBorder="1"/>
    <xf numFmtId="0" fontId="1" fillId="3" borderId="6" xfId="0" applyFont="1" applyFill="1" applyBorder="1" applyAlignment="1" applyProtection="1">
      <alignment horizontal="center" vertical="center" wrapText="1"/>
      <protection locked="0"/>
    </xf>
    <xf numFmtId="0" fontId="0" fillId="0" borderId="7" xfId="0" applyBorder="1"/>
    <xf numFmtId="0" fontId="1" fillId="3" borderId="8" xfId="0" applyFont="1" applyFill="1" applyBorder="1" applyAlignment="1" applyProtection="1">
      <alignment horizontal="center" vertical="center" wrapText="1"/>
      <protection locked="0"/>
    </xf>
    <xf numFmtId="0" fontId="0" fillId="0" borderId="9" xfId="0" applyBorder="1"/>
    <xf numFmtId="0" fontId="1" fillId="3" borderId="10" xfId="0" applyFont="1" applyFill="1" applyBorder="1" applyAlignment="1" applyProtection="1">
      <alignment horizontal="center" vertical="center" wrapText="1"/>
      <protection locked="0"/>
    </xf>
    <xf numFmtId="0" fontId="0" fillId="0" borderId="11" xfId="0" applyBorder="1"/>
    <xf numFmtId="0" fontId="1" fillId="3" borderId="12" xfId="0" applyFont="1" applyFill="1" applyBorder="1" applyAlignment="1" applyProtection="1">
      <alignment horizontal="center" vertical="center" wrapText="1"/>
      <protection locked="0"/>
    </xf>
    <xf numFmtId="0" fontId="0" fillId="0" borderId="13" xfId="0" applyBorder="1"/>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top" wrapText="1"/>
    </xf>
    <xf numFmtId="0" fontId="2" fillId="2" borderId="0" xfId="0" applyFont="1" applyFill="1" applyAlignment="1">
      <alignment horizontal="left"/>
    </xf>
    <xf numFmtId="0" fontId="1" fillId="2" borderId="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8" xfId="0" applyFont="1" applyFill="1" applyBorder="1" applyAlignment="1">
      <alignment horizontal="left" vertical="center" wrapText="1"/>
    </xf>
    <xf numFmtId="0" fontId="1" fillId="5" borderId="15"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5" borderId="8"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center" vertical="center" wrapText="1"/>
      <protection locked="0"/>
    </xf>
    <xf numFmtId="0" fontId="1" fillId="2" borderId="0" xfId="0" applyFont="1" applyFill="1" applyAlignment="1">
      <alignment horizontal="right"/>
    </xf>
    <xf numFmtId="0" fontId="1" fillId="3" borderId="0" xfId="0" applyFont="1" applyFill="1" applyProtection="1">
      <protection locked="0"/>
    </xf>
    <xf numFmtId="0" fontId="1" fillId="2" borderId="18" xfId="0" applyFont="1" applyFill="1" applyBorder="1" applyAlignment="1">
      <alignment horizontal="center" wrapText="1"/>
    </xf>
    <xf numFmtId="0" fontId="1" fillId="3" borderId="19"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1" fillId="2" borderId="18" xfId="0" applyFont="1" applyFill="1" applyBorder="1" applyAlignment="1">
      <alignment horizontal="center" vertical="center" wrapText="1"/>
    </xf>
    <xf numFmtId="0" fontId="0" fillId="0" borderId="14" xfId="0" applyBorder="1"/>
    <xf numFmtId="0" fontId="1" fillId="3" borderId="19" xfId="0" applyFont="1" applyFill="1" applyBorder="1" applyAlignment="1" applyProtection="1">
      <alignment horizontal="center" vertical="center" wrapText="1"/>
      <protection locked="0"/>
    </xf>
    <xf numFmtId="0" fontId="0" fillId="0" borderId="15" xfId="0" applyBorder="1"/>
    <xf numFmtId="0" fontId="0" fillId="0" borderId="1" xfId="0" applyBorder="1"/>
    <xf numFmtId="0" fontId="0" fillId="0" borderId="17" xfId="0" applyBorder="1"/>
    <xf numFmtId="0" fontId="2" fillId="4" borderId="0" xfId="0" applyFont="1" applyFill="1"/>
    <xf numFmtId="0" fontId="2" fillId="2" borderId="0" xfId="0" applyFont="1" applyFill="1"/>
    <xf numFmtId="0" fontId="2" fillId="2" borderId="0" xfId="0" applyFont="1" applyFill="1" applyAlignment="1">
      <alignment horizontal="center"/>
    </xf>
    <xf numFmtId="0" fontId="1" fillId="2" borderId="8" xfId="0" applyFont="1" applyFill="1" applyBorder="1" applyAlignment="1">
      <alignment horizontal="left"/>
    </xf>
    <xf numFmtId="58" fontId="1" fillId="5" borderId="8" xfId="0" applyNumberFormat="1" applyFont="1" applyFill="1" applyBorder="1" applyProtection="1">
      <protection locked="0"/>
    </xf>
    <xf numFmtId="0" fontId="1" fillId="5" borderId="8" xfId="0" applyFont="1" applyFill="1" applyBorder="1" applyProtection="1">
      <protection locked="0"/>
    </xf>
    <xf numFmtId="0" fontId="1" fillId="2" borderId="8" xfId="0" applyFont="1" applyFill="1" applyBorder="1" applyAlignment="1">
      <alignment vertical="center" wrapText="1"/>
    </xf>
    <xf numFmtId="0" fontId="1" fillId="5" borderId="8" xfId="0" applyFont="1" applyFill="1" applyBorder="1" applyAlignment="1" applyProtection="1">
      <alignment horizontal="center" vertical="center" wrapText="1"/>
      <protection locked="0"/>
    </xf>
    <xf numFmtId="0" fontId="0" fillId="0" borderId="9" xfId="0" applyBorder="1" applyProtection="1">
      <protection locked="0"/>
    </xf>
    <xf numFmtId="0" fontId="0" fillId="0" borderId="7" xfId="0" applyBorder="1" applyProtection="1">
      <protection locked="0"/>
    </xf>
    <xf numFmtId="49" fontId="4" fillId="2" borderId="21" xfId="0" applyNumberFormat="1" applyFont="1" applyFill="1" applyBorder="1" applyAlignment="1">
      <alignment horizontal="left" vertical="center"/>
    </xf>
    <xf numFmtId="0" fontId="0" fillId="0" borderId="22" xfId="0" applyBorder="1"/>
    <xf numFmtId="49" fontId="4" fillId="2" borderId="21" xfId="0" applyNumberFormat="1" applyFont="1" applyFill="1" applyBorder="1" applyAlignment="1">
      <alignment horizontal="left" vertical="center" wrapText="1"/>
    </xf>
    <xf numFmtId="0" fontId="1" fillId="4" borderId="23" xfId="0" applyFont="1" applyFill="1" applyBorder="1" applyAlignment="1">
      <alignment vertical="center" wrapText="1"/>
    </xf>
    <xf numFmtId="0" fontId="0" fillId="0" borderId="23" xfId="0" applyBorder="1"/>
    <xf numFmtId="0" fontId="1" fillId="5" borderId="23" xfId="0" applyFont="1" applyFill="1" applyBorder="1" applyAlignment="1" applyProtection="1">
      <alignment horizontal="center" vertical="center" wrapText="1"/>
      <protection locked="0"/>
    </xf>
    <xf numFmtId="0" fontId="0" fillId="0" borderId="23" xfId="0" applyBorder="1" applyProtection="1">
      <protection locked="0"/>
    </xf>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5" borderId="23" xfId="0" applyFont="1" applyFill="1" applyBorder="1" applyProtection="1">
      <protection locked="0"/>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87"/>
  <sheetViews>
    <sheetView tabSelected="1" workbookViewId="0">
      <selection activeCell="G10" sqref="G10"/>
    </sheetView>
  </sheetViews>
  <sheetFormatPr defaultColWidth="10.7" defaultRowHeight="15" outlineLevelCol="6"/>
  <cols>
    <col min="1" max="1" width="9.2" style="1" customWidth="1"/>
    <col min="2" max="2" width="66.7" style="1" customWidth="1"/>
    <col min="3" max="3" width="6.7" style="1" customWidth="1"/>
    <col min="4" max="4" width="11.4" style="1" customWidth="1"/>
    <col min="5" max="5" width="14.4" style="1" customWidth="1"/>
    <col min="6" max="6" width="14.9" style="1" customWidth="1"/>
    <col min="7" max="7" width="20.5" style="1" customWidth="1"/>
    <col min="8" max="8" width="26.5" style="1" customWidth="1"/>
    <col min="9" max="15" width="25" style="1" customWidth="1"/>
    <col min="16" max="16" width="10.7" style="1" customWidth="1"/>
    <col min="17" max="16384" width="10.7" style="1"/>
  </cols>
  <sheetData>
    <row r="2" spans="1:2">
      <c r="A2" s="42" t="s">
        <v>0</v>
      </c>
      <c r="B2" s="43"/>
    </row>
    <row r="3" spans="2:2">
      <c r="B3" s="44"/>
    </row>
    <row r="4" spans="1:2">
      <c r="A4" s="42" t="s">
        <v>1</v>
      </c>
      <c r="B4" s="43"/>
    </row>
    <row r="5" spans="1:2">
      <c r="A5" s="43"/>
      <c r="B5" s="43"/>
    </row>
    <row r="6" spans="1:2">
      <c r="A6" s="1" t="s">
        <v>2</v>
      </c>
      <c r="B6" s="42" t="s">
        <v>3</v>
      </c>
    </row>
    <row r="7" spans="2:2">
      <c r="B7" s="43"/>
    </row>
    <row r="8" spans="1:2">
      <c r="A8" s="45" t="s">
        <v>4</v>
      </c>
      <c r="B8" s="46">
        <v>45547</v>
      </c>
    </row>
    <row r="9" spans="1:2">
      <c r="A9" s="45" t="s">
        <v>5</v>
      </c>
      <c r="B9" s="47"/>
    </row>
    <row r="10" spans="1:2">
      <c r="A10" s="45" t="s">
        <v>6</v>
      </c>
      <c r="B10" s="47" t="s">
        <v>7</v>
      </c>
    </row>
    <row r="12" spans="1:6">
      <c r="A12" s="48" t="s">
        <v>8</v>
      </c>
      <c r="B12" s="9"/>
      <c r="C12" s="49" t="s">
        <v>9</v>
      </c>
      <c r="D12" s="50"/>
      <c r="E12" s="50"/>
      <c r="F12" s="51"/>
    </row>
    <row r="13" ht="16.2" customHeight="1" spans="1:6">
      <c r="A13" s="52" t="s">
        <v>10</v>
      </c>
      <c r="B13" s="53"/>
      <c r="C13" s="49">
        <v>301798629</v>
      </c>
      <c r="D13" s="50"/>
      <c r="E13" s="50"/>
      <c r="F13" s="51"/>
    </row>
    <row r="14" ht="16.2" customHeight="1" spans="1:6">
      <c r="A14" s="52" t="s">
        <v>11</v>
      </c>
      <c r="B14" s="53"/>
      <c r="C14" s="49" t="s">
        <v>12</v>
      </c>
      <c r="D14" s="50"/>
      <c r="E14" s="50"/>
      <c r="F14" s="51"/>
    </row>
    <row r="15" ht="16.2" customHeight="1" spans="1:6">
      <c r="A15" s="48" t="s">
        <v>13</v>
      </c>
      <c r="B15" s="9"/>
      <c r="C15" s="49" t="s">
        <v>14</v>
      </c>
      <c r="D15" s="50"/>
      <c r="E15" s="50"/>
      <c r="F15" s="51"/>
    </row>
    <row r="16" ht="63" customHeight="1" spans="1:6">
      <c r="A16" s="54" t="s">
        <v>15</v>
      </c>
      <c r="B16" s="53"/>
      <c r="C16" s="49" t="s">
        <v>16</v>
      </c>
      <c r="D16" s="50"/>
      <c r="E16" s="50"/>
      <c r="F16" s="51"/>
    </row>
    <row r="17" ht="16.2" customHeight="1" spans="1:6">
      <c r="A17" s="48" t="s">
        <v>17</v>
      </c>
      <c r="B17" s="9"/>
      <c r="C17" s="49" t="s">
        <v>18</v>
      </c>
      <c r="D17" s="50"/>
      <c r="E17" s="50"/>
      <c r="F17" s="51"/>
    </row>
    <row r="18" ht="16.2" customHeight="1" spans="1:6">
      <c r="A18" s="48" t="s">
        <v>19</v>
      </c>
      <c r="B18" s="9"/>
      <c r="C18" s="49" t="s">
        <v>20</v>
      </c>
      <c r="D18" s="50"/>
      <c r="E18" s="50"/>
      <c r="F18" s="51"/>
    </row>
    <row r="19" ht="48" customHeight="1" spans="1:6">
      <c r="A19" s="48" t="s">
        <v>21</v>
      </c>
      <c r="B19" s="9"/>
      <c r="C19" s="49" t="s">
        <v>18</v>
      </c>
      <c r="D19" s="50"/>
      <c r="E19" s="50"/>
      <c r="F19" s="51"/>
    </row>
    <row r="20" ht="55.2" customHeight="1" spans="1:6">
      <c r="A20" s="48" t="s">
        <v>22</v>
      </c>
      <c r="B20" s="9"/>
      <c r="C20" s="49" t="s">
        <v>23</v>
      </c>
      <c r="D20" s="50"/>
      <c r="E20" s="50"/>
      <c r="F20" s="51"/>
    </row>
    <row r="21" ht="70.95" customHeight="1" spans="1:6">
      <c r="A21" s="55" t="s">
        <v>24</v>
      </c>
      <c r="B21" s="56"/>
      <c r="C21" s="57" t="s">
        <v>25</v>
      </c>
      <c r="D21" s="58"/>
      <c r="E21" s="58"/>
      <c r="F21" s="58"/>
    </row>
    <row r="22" ht="18" customHeight="1" spans="1:6">
      <c r="A22" s="59"/>
      <c r="B22" s="59"/>
      <c r="C22" s="60"/>
      <c r="D22" s="60"/>
      <c r="E22" s="60"/>
      <c r="F22" s="60"/>
    </row>
    <row r="23" spans="1:1">
      <c r="A23" s="43" t="s">
        <v>26</v>
      </c>
    </row>
    <row r="24" spans="1:1">
      <c r="A24" s="1" t="s">
        <v>27</v>
      </c>
    </row>
    <row r="25" spans="1:1">
      <c r="A25" s="1" t="s">
        <v>28</v>
      </c>
    </row>
    <row r="26" spans="1:1">
      <c r="A26" s="1" t="s">
        <v>29</v>
      </c>
    </row>
    <row r="27" spans="1:1">
      <c r="A27" s="1" t="s">
        <v>30</v>
      </c>
    </row>
    <row r="28" ht="31.95" customHeight="1" spans="1:1">
      <c r="A28" s="59" t="s">
        <v>31</v>
      </c>
    </row>
    <row r="29" spans="1:1">
      <c r="A29" s="1" t="s">
        <v>32</v>
      </c>
    </row>
    <row r="30" spans="1:4">
      <c r="A30" s="61" t="s">
        <v>33</v>
      </c>
      <c r="D30" s="62"/>
    </row>
    <row r="31" spans="1:1">
      <c r="A31" s="61" t="s">
        <v>34</v>
      </c>
    </row>
    <row r="32" spans="1:2">
      <c r="A32" s="42" t="s">
        <v>35</v>
      </c>
      <c r="B32" s="42" t="s">
        <v>36</v>
      </c>
    </row>
    <row r="34" spans="1:1">
      <c r="A34" s="42" t="s">
        <v>37</v>
      </c>
    </row>
    <row r="35" spans="1:6">
      <c r="A35" s="63" t="s">
        <v>38</v>
      </c>
      <c r="B35" s="63" t="s">
        <v>39</v>
      </c>
      <c r="C35" s="63" t="s">
        <v>40</v>
      </c>
      <c r="D35" s="63" t="s">
        <v>41</v>
      </c>
      <c r="E35" s="63" t="s">
        <v>42</v>
      </c>
      <c r="F35" s="63" t="s">
        <v>43</v>
      </c>
    </row>
    <row r="36" spans="1:6">
      <c r="A36" s="63" t="s">
        <v>44</v>
      </c>
      <c r="B36" s="63" t="s">
        <v>45</v>
      </c>
      <c r="C36" s="64"/>
      <c r="D36" s="64"/>
      <c r="E36" s="64"/>
      <c r="F36" s="64"/>
    </row>
    <row r="37" spans="1:6">
      <c r="A37" s="64" t="s">
        <v>46</v>
      </c>
      <c r="B37" s="64" t="s">
        <v>47</v>
      </c>
      <c r="C37" s="64">
        <v>10</v>
      </c>
      <c r="D37" s="64" t="s">
        <v>48</v>
      </c>
      <c r="E37" s="65">
        <v>25</v>
      </c>
      <c r="F37" s="64">
        <f>IF(ISBLANK(E37),"",PRODUCT(C37,E37))</f>
        <v>250</v>
      </c>
    </row>
    <row r="38" spans="1:6">
      <c r="A38" s="64" t="s">
        <v>49</v>
      </c>
      <c r="B38" s="64" t="s">
        <v>50</v>
      </c>
      <c r="C38" s="64">
        <v>500</v>
      </c>
      <c r="D38" s="64" t="s">
        <v>51</v>
      </c>
      <c r="E38" s="65">
        <v>3.7</v>
      </c>
      <c r="F38" s="64">
        <f>IF(ISBLANK(E38),"",PRODUCT(C38,E38))</f>
        <v>1850</v>
      </c>
    </row>
    <row r="39" spans="1:6">
      <c r="A39" s="64" t="s">
        <v>52</v>
      </c>
      <c r="B39" s="64" t="s">
        <v>53</v>
      </c>
      <c r="C39" s="64">
        <v>500</v>
      </c>
      <c r="D39" s="64" t="s">
        <v>51</v>
      </c>
      <c r="E39" s="65">
        <v>2.5</v>
      </c>
      <c r="F39" s="64">
        <f>IF(ISBLANK(E39),"",PRODUCT(C39,E39))</f>
        <v>1250</v>
      </c>
    </row>
    <row r="40" spans="1:6">
      <c r="A40" s="64" t="s">
        <v>54</v>
      </c>
      <c r="B40" s="64" t="s">
        <v>55</v>
      </c>
      <c r="C40" s="64">
        <v>500</v>
      </c>
      <c r="D40" s="64" t="s">
        <v>51</v>
      </c>
      <c r="E40" s="65">
        <v>19.2</v>
      </c>
      <c r="F40" s="64">
        <f>IF(ISBLANK(E40),"",PRODUCT(C40,E40))</f>
        <v>9600</v>
      </c>
    </row>
    <row r="41" spans="1:6">
      <c r="A41" s="64" t="s">
        <v>56</v>
      </c>
      <c r="B41" s="64" t="s">
        <v>57</v>
      </c>
      <c r="C41" s="64"/>
      <c r="D41" s="64"/>
      <c r="E41" s="64"/>
      <c r="F41" s="64"/>
    </row>
    <row r="42" spans="5:7">
      <c r="E42" s="63" t="s">
        <v>58</v>
      </c>
      <c r="F42" s="63">
        <f>IF((COUNT(C37:C41)&lt;&gt;COUNT(F37:F41)),"",ROUND(SUM(F37:F41),2))</f>
        <v>12950</v>
      </c>
      <c r="G42" s="61" t="str">
        <f>IF((COUNT(C37:C41)&lt;&gt;COUNT(F37:F41)),"Neužpildytos visų objektų kainos","")</f>
        <v/>
      </c>
    </row>
    <row r="43" spans="3:7">
      <c r="C43" s="63" t="s">
        <v>59</v>
      </c>
      <c r="D43" s="65">
        <v>21</v>
      </c>
      <c r="E43" s="63" t="s">
        <v>60</v>
      </c>
      <c r="F43" s="63">
        <f>IF(OR(F42="",D43=""),"",ROUND(PRODUCT(D43,F42)/100,2))</f>
        <v>2719.5</v>
      </c>
      <c r="G43" s="61" t="str">
        <f>IF(D43="","Nurodykite taikomą PVM dydį","")</f>
        <v/>
      </c>
    </row>
    <row r="44" spans="5:6">
      <c r="E44" s="63" t="s">
        <v>61</v>
      </c>
      <c r="F44" s="63">
        <f>IF(ISBLANK(F43),"",ROUND(SUM(F42:F43),2))</f>
        <v>15669.5</v>
      </c>
    </row>
    <row r="48" spans="1:2">
      <c r="A48" s="42" t="s">
        <v>62</v>
      </c>
      <c r="B48" s="42" t="s">
        <v>63</v>
      </c>
    </row>
    <row r="50" spans="1:1">
      <c r="A50" s="42" t="s">
        <v>37</v>
      </c>
    </row>
    <row r="51" spans="1:6">
      <c r="A51" s="63" t="s">
        <v>38</v>
      </c>
      <c r="B51" s="63" t="s">
        <v>39</v>
      </c>
      <c r="C51" s="63" t="s">
        <v>40</v>
      </c>
      <c r="D51" s="63" t="s">
        <v>41</v>
      </c>
      <c r="E51" s="63" t="s">
        <v>42</v>
      </c>
      <c r="F51" s="63" t="s">
        <v>43</v>
      </c>
    </row>
    <row r="52" spans="1:6">
      <c r="A52" s="63" t="s">
        <v>64</v>
      </c>
      <c r="B52" s="63" t="s">
        <v>65</v>
      </c>
      <c r="C52" s="64"/>
      <c r="D52" s="64"/>
      <c r="E52" s="64"/>
      <c r="F52" s="64"/>
    </row>
    <row r="53" spans="1:6">
      <c r="A53" s="64" t="s">
        <v>66</v>
      </c>
      <c r="B53" s="64" t="s">
        <v>67</v>
      </c>
      <c r="C53" s="64">
        <v>15</v>
      </c>
      <c r="D53" s="64" t="s">
        <v>68</v>
      </c>
      <c r="E53" s="65">
        <v>25</v>
      </c>
      <c r="F53" s="64">
        <f>IF(ISBLANK(E53),"",PRODUCT(C53,E53))</f>
        <v>375</v>
      </c>
    </row>
    <row r="54" spans="1:6">
      <c r="A54" s="64" t="s">
        <v>69</v>
      </c>
      <c r="B54" s="64" t="s">
        <v>70</v>
      </c>
      <c r="C54" s="64">
        <v>15</v>
      </c>
      <c r="D54" s="64" t="s">
        <v>68</v>
      </c>
      <c r="E54" s="65">
        <v>85</v>
      </c>
      <c r="F54" s="64">
        <f>IF(ISBLANK(E54),"",PRODUCT(C54,E54))</f>
        <v>1275</v>
      </c>
    </row>
    <row r="55" spans="1:6">
      <c r="A55" s="64" t="s">
        <v>71</v>
      </c>
      <c r="B55" s="64" t="s">
        <v>72</v>
      </c>
      <c r="C55" s="64"/>
      <c r="D55" s="64"/>
      <c r="E55" s="64"/>
      <c r="F55" s="64"/>
    </row>
    <row r="56" spans="1:6">
      <c r="A56" s="64" t="s">
        <v>73</v>
      </c>
      <c r="B56" s="64" t="s">
        <v>74</v>
      </c>
      <c r="C56" s="64">
        <v>15</v>
      </c>
      <c r="D56" s="64" t="s">
        <v>48</v>
      </c>
      <c r="E56" s="65">
        <v>65</v>
      </c>
      <c r="F56" s="64">
        <f>IF(ISBLANK(E56),"",PRODUCT(C56,E56))</f>
        <v>975</v>
      </c>
    </row>
    <row r="57" spans="1:6">
      <c r="A57" s="64" t="s">
        <v>75</v>
      </c>
      <c r="B57" s="64" t="s">
        <v>76</v>
      </c>
      <c r="C57" s="64"/>
      <c r="D57" s="64"/>
      <c r="E57" s="64"/>
      <c r="F57" s="64"/>
    </row>
    <row r="58" spans="5:7">
      <c r="E58" s="63" t="s">
        <v>58</v>
      </c>
      <c r="F58" s="63">
        <f>IF((COUNT(C53:C57)&lt;&gt;COUNT(F53:F57)),"",ROUND(SUM(F53:F57),2))</f>
        <v>2625</v>
      </c>
      <c r="G58" s="61" t="str">
        <f>IF((COUNT(C53:C57)&lt;&gt;COUNT(F53:F57)),"Neužpildytos visų objektų kainos","")</f>
        <v/>
      </c>
    </row>
    <row r="59" spans="3:7">
      <c r="C59" s="63" t="s">
        <v>59</v>
      </c>
      <c r="D59" s="65">
        <v>21</v>
      </c>
      <c r="E59" s="63" t="s">
        <v>60</v>
      </c>
      <c r="F59" s="63">
        <f>IF(OR(F58="",D59=""),"",ROUND(PRODUCT(D59,F58)/100,2))</f>
        <v>551.25</v>
      </c>
      <c r="G59" s="61" t="str">
        <f>IF(D59="","Nurodykite taikomą PVM dydį","")</f>
        <v/>
      </c>
    </row>
    <row r="60" spans="5:6">
      <c r="E60" s="63" t="s">
        <v>61</v>
      </c>
      <c r="F60" s="63">
        <f>IF(ISBLANK(F59),"",ROUND(SUM(F58:F59),2))</f>
        <v>3176.25</v>
      </c>
    </row>
    <row r="64" spans="1:2">
      <c r="A64" s="42" t="s">
        <v>77</v>
      </c>
      <c r="B64" s="42" t="s">
        <v>78</v>
      </c>
    </row>
    <row r="66" spans="1:1">
      <c r="A66" s="42" t="s">
        <v>37</v>
      </c>
    </row>
    <row r="67" spans="1:6">
      <c r="A67" s="63" t="s">
        <v>38</v>
      </c>
      <c r="B67" s="63" t="s">
        <v>39</v>
      </c>
      <c r="C67" s="63" t="s">
        <v>40</v>
      </c>
      <c r="D67" s="63" t="s">
        <v>41</v>
      </c>
      <c r="E67" s="63" t="s">
        <v>42</v>
      </c>
      <c r="F67" s="63" t="s">
        <v>43</v>
      </c>
    </row>
    <row r="68" spans="1:6">
      <c r="A68" s="63" t="s">
        <v>79</v>
      </c>
      <c r="B68" s="63" t="s">
        <v>80</v>
      </c>
      <c r="C68" s="64"/>
      <c r="D68" s="64"/>
      <c r="E68" s="64"/>
      <c r="F68" s="64"/>
    </row>
    <row r="69" spans="1:6">
      <c r="A69" s="64" t="s">
        <v>81</v>
      </c>
      <c r="B69" s="64" t="s">
        <v>82</v>
      </c>
      <c r="C69" s="64">
        <v>200</v>
      </c>
      <c r="D69" s="64" t="s">
        <v>83</v>
      </c>
      <c r="E69" s="65">
        <v>1.2</v>
      </c>
      <c r="F69" s="64">
        <f>IF(ISBLANK(E69),"",PRODUCT(C69,E69))</f>
        <v>240</v>
      </c>
    </row>
    <row r="70" spans="1:6">
      <c r="A70" s="64" t="s">
        <v>84</v>
      </c>
      <c r="B70" s="64" t="s">
        <v>85</v>
      </c>
      <c r="C70" s="64"/>
      <c r="D70" s="64"/>
      <c r="E70" s="64"/>
      <c r="F70" s="64"/>
    </row>
    <row r="71" spans="1:6">
      <c r="A71" s="64" t="s">
        <v>86</v>
      </c>
      <c r="B71" s="64" t="s">
        <v>87</v>
      </c>
      <c r="C71" s="64">
        <v>200</v>
      </c>
      <c r="D71" s="64" t="s">
        <v>83</v>
      </c>
      <c r="E71" s="65">
        <v>1.2</v>
      </c>
      <c r="F71" s="64">
        <f>IF(ISBLANK(E71),"",PRODUCT(C71,E71))</f>
        <v>240</v>
      </c>
    </row>
    <row r="72" spans="1:6">
      <c r="A72" s="64" t="s">
        <v>88</v>
      </c>
      <c r="B72" s="64" t="s">
        <v>89</v>
      </c>
      <c r="C72" s="64"/>
      <c r="D72" s="64"/>
      <c r="E72" s="64"/>
      <c r="F72" s="64"/>
    </row>
    <row r="73" spans="1:6">
      <c r="A73" s="64" t="s">
        <v>90</v>
      </c>
      <c r="B73" s="64" t="s">
        <v>91</v>
      </c>
      <c r="C73" s="64">
        <v>100</v>
      </c>
      <c r="D73" s="64" t="s">
        <v>83</v>
      </c>
      <c r="E73" s="65">
        <v>1.2</v>
      </c>
      <c r="F73" s="64">
        <f>IF(ISBLANK(E73),"",PRODUCT(C73,E73))</f>
        <v>120</v>
      </c>
    </row>
    <row r="74" spans="1:6">
      <c r="A74" s="64" t="s">
        <v>92</v>
      </c>
      <c r="B74" s="64" t="s">
        <v>93</v>
      </c>
      <c r="C74" s="64">
        <v>100</v>
      </c>
      <c r="D74" s="64" t="s">
        <v>83</v>
      </c>
      <c r="E74" s="65">
        <v>1.2</v>
      </c>
      <c r="F74" s="64">
        <f>IF(ISBLANK(E74),"",PRODUCT(C74,E74))</f>
        <v>120</v>
      </c>
    </row>
    <row r="75" spans="1:6">
      <c r="A75" s="64" t="s">
        <v>94</v>
      </c>
      <c r="B75" s="64" t="s">
        <v>95</v>
      </c>
      <c r="C75" s="64">
        <v>200</v>
      </c>
      <c r="D75" s="64" t="s">
        <v>83</v>
      </c>
      <c r="E75" s="65">
        <v>21.2</v>
      </c>
      <c r="F75" s="64">
        <f>IF(ISBLANK(E75),"",PRODUCT(C75,E75))</f>
        <v>4240</v>
      </c>
    </row>
    <row r="76" spans="1:6">
      <c r="A76" s="64" t="s">
        <v>96</v>
      </c>
      <c r="B76" s="64" t="s">
        <v>89</v>
      </c>
      <c r="C76" s="64"/>
      <c r="D76" s="64"/>
      <c r="E76" s="64"/>
      <c r="F76" s="64"/>
    </row>
    <row r="77" spans="1:6">
      <c r="A77" s="64" t="s">
        <v>97</v>
      </c>
      <c r="B77" s="64" t="s">
        <v>98</v>
      </c>
      <c r="C77" s="64"/>
      <c r="D77" s="64"/>
      <c r="E77" s="64"/>
      <c r="F77" s="64"/>
    </row>
    <row r="78" spans="1:6">
      <c r="A78" s="64" t="s">
        <v>99</v>
      </c>
      <c r="B78" s="64" t="s">
        <v>100</v>
      </c>
      <c r="C78" s="64">
        <v>200</v>
      </c>
      <c r="D78" s="64" t="s">
        <v>83</v>
      </c>
      <c r="E78" s="65">
        <v>20.5</v>
      </c>
      <c r="F78" s="64">
        <f>IF(ISBLANK(E78),"",PRODUCT(C78,E78))</f>
        <v>4100</v>
      </c>
    </row>
    <row r="79" spans="1:6">
      <c r="A79" s="64" t="s">
        <v>101</v>
      </c>
      <c r="B79" s="64" t="s">
        <v>89</v>
      </c>
      <c r="C79" s="64"/>
      <c r="D79" s="64"/>
      <c r="E79" s="64"/>
      <c r="F79" s="64"/>
    </row>
    <row r="80" spans="1:6">
      <c r="A80" s="64" t="s">
        <v>102</v>
      </c>
      <c r="B80" s="64" t="s">
        <v>98</v>
      </c>
      <c r="C80" s="64"/>
      <c r="D80" s="64"/>
      <c r="E80" s="64"/>
      <c r="F80" s="64"/>
    </row>
    <row r="81" spans="1:6">
      <c r="A81" s="64" t="s">
        <v>103</v>
      </c>
      <c r="B81" s="64" t="s">
        <v>104</v>
      </c>
      <c r="C81" s="64">
        <v>100</v>
      </c>
      <c r="D81" s="64" t="s">
        <v>83</v>
      </c>
      <c r="E81" s="65">
        <v>31.5</v>
      </c>
      <c r="F81" s="64">
        <f>IF(ISBLANK(E81),"",PRODUCT(C81,E81))</f>
        <v>3150</v>
      </c>
    </row>
    <row r="82" spans="1:6">
      <c r="A82" s="64" t="s">
        <v>105</v>
      </c>
      <c r="B82" s="64" t="s">
        <v>106</v>
      </c>
      <c r="C82" s="64"/>
      <c r="D82" s="64"/>
      <c r="E82" s="64"/>
      <c r="F82" s="64"/>
    </row>
    <row r="83" spans="1:6">
      <c r="A83" s="64" t="s">
        <v>107</v>
      </c>
      <c r="B83" s="64" t="s">
        <v>108</v>
      </c>
      <c r="C83" s="64">
        <v>100</v>
      </c>
      <c r="D83" s="64" t="s">
        <v>83</v>
      </c>
      <c r="E83" s="65">
        <v>16.4</v>
      </c>
      <c r="F83" s="64">
        <f>IF(ISBLANK(E83),"",PRODUCT(C83,E83))</f>
        <v>1640</v>
      </c>
    </row>
    <row r="84" spans="1:6">
      <c r="A84" s="64" t="s">
        <v>109</v>
      </c>
      <c r="B84" s="64" t="s">
        <v>110</v>
      </c>
      <c r="C84" s="64"/>
      <c r="D84" s="64"/>
      <c r="E84" s="64"/>
      <c r="F84" s="64"/>
    </row>
    <row r="85" spans="5:7">
      <c r="E85" s="63" t="s">
        <v>58</v>
      </c>
      <c r="F85" s="63">
        <f>IF((COUNT(C69:C84)&lt;&gt;COUNT(F69:F84)),"",ROUND(SUM(F69:F84),2))</f>
        <v>13850</v>
      </c>
      <c r="G85" s="61" t="str">
        <f>IF((COUNT(C69:C84)&lt;&gt;COUNT(F69:F84)),"Neužpildytos visų objektų kainos","")</f>
        <v/>
      </c>
    </row>
    <row r="86" spans="3:7">
      <c r="C86" s="63" t="s">
        <v>59</v>
      </c>
      <c r="D86" s="65">
        <v>21</v>
      </c>
      <c r="E86" s="63" t="s">
        <v>60</v>
      </c>
      <c r="F86" s="63">
        <f>IF(OR(F85="",D86=""),"",ROUND(PRODUCT(D86,F85)/100,2))</f>
        <v>2908.5</v>
      </c>
      <c r="G86" s="61" t="str">
        <f>IF(D86="","Nurodykite taikomą PVM dydį","")</f>
        <v/>
      </c>
    </row>
    <row r="87" spans="5:6">
      <c r="E87" s="63" t="s">
        <v>61</v>
      </c>
      <c r="F87" s="63">
        <f>IF(ISBLANK(F86),"",ROUND(SUM(F85:F86),2))</f>
        <v>16758.5</v>
      </c>
    </row>
  </sheetData>
  <sheetProtection algorithmName="SHA-512" hashValue="ADIUUDqX5Zhj7qh5bSVEU+8mn8F/pCEsHuct0fOTVMigI9Wm0EXoeO8Qpfv5tghkDd4Gec0k0xg0DyMjbsnIgA==" saltValue="JJ6o8OS+cxs13z6c0/UMjQ==" spinCount="100000" sheet="1" objects="1" scenarios="1"/>
  <mergeCells count="27">
    <mergeCell ref="A12:B12"/>
    <mergeCell ref="C12:F12"/>
    <mergeCell ref="A13:B13"/>
    <mergeCell ref="C13:F13"/>
    <mergeCell ref="A14:B14"/>
    <mergeCell ref="C14:F14"/>
    <mergeCell ref="A15:B15"/>
    <mergeCell ref="C15:F15"/>
    <mergeCell ref="A16:B16"/>
    <mergeCell ref="C16:F16"/>
    <mergeCell ref="A17:B17"/>
    <mergeCell ref="C17:F17"/>
    <mergeCell ref="A18:B18"/>
    <mergeCell ref="C18:F18"/>
    <mergeCell ref="A19:B19"/>
    <mergeCell ref="C19:F19"/>
    <mergeCell ref="A20:B20"/>
    <mergeCell ref="C20:F20"/>
    <mergeCell ref="A21:B21"/>
    <mergeCell ref="C21:F21"/>
    <mergeCell ref="A23:F23"/>
    <mergeCell ref="A24:F24"/>
    <mergeCell ref="A25:F25"/>
    <mergeCell ref="A26:F26"/>
    <mergeCell ref="A27:F27"/>
    <mergeCell ref="A28:F28"/>
    <mergeCell ref="A29:F2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00"/>
  <sheetViews>
    <sheetView topLeftCell="A21" workbookViewId="0">
      <selection activeCell="E53" sqref="E53:J53"/>
    </sheetView>
  </sheetViews>
  <sheetFormatPr defaultColWidth="10.7" defaultRowHeight="15"/>
  <cols>
    <col min="1" max="1" width="13.7" style="1" customWidth="1"/>
    <col min="2" max="2" width="10.7" style="1" customWidth="1"/>
    <col min="3" max="16384" width="10.7" style="1"/>
  </cols>
  <sheetData>
    <row r="2" spans="1:1">
      <c r="A2" s="2" t="s">
        <v>111</v>
      </c>
    </row>
    <row r="4" ht="16.2" customHeight="1" spans="1:10">
      <c r="A4" s="3"/>
      <c r="B4" s="3"/>
      <c r="C4" s="3"/>
      <c r="D4" s="3"/>
      <c r="E4" s="3"/>
      <c r="F4" s="3"/>
      <c r="G4" s="3"/>
      <c r="H4" s="3"/>
      <c r="I4" s="3"/>
      <c r="J4" s="3"/>
    </row>
    <row r="5" ht="48" customHeight="1" spans="1:11">
      <c r="A5" s="4" t="s">
        <v>112</v>
      </c>
      <c r="B5" s="5"/>
      <c r="C5" s="6" t="s">
        <v>113</v>
      </c>
      <c r="D5" s="7"/>
      <c r="E5" s="5"/>
      <c r="F5" s="6" t="s">
        <v>114</v>
      </c>
      <c r="G5" s="7"/>
      <c r="H5" s="5"/>
      <c r="I5" s="6" t="s">
        <v>115</v>
      </c>
      <c r="J5" s="5"/>
      <c r="K5" s="32" t="s">
        <v>116</v>
      </c>
    </row>
    <row r="6" ht="49.2" customHeight="1" spans="1:11">
      <c r="A6" s="8"/>
      <c r="B6" s="9"/>
      <c r="C6" s="10"/>
      <c r="D6" s="11"/>
      <c r="E6" s="9"/>
      <c r="F6" s="10"/>
      <c r="G6" s="11"/>
      <c r="H6" s="9"/>
      <c r="I6" s="10"/>
      <c r="J6" s="9"/>
      <c r="K6" s="33"/>
    </row>
    <row r="7" ht="49.2" customHeight="1" spans="1:11">
      <c r="A7" s="8"/>
      <c r="B7" s="9"/>
      <c r="C7" s="10"/>
      <c r="D7" s="11"/>
      <c r="E7" s="9"/>
      <c r="F7" s="10"/>
      <c r="G7" s="11"/>
      <c r="H7" s="9"/>
      <c r="I7" s="10"/>
      <c r="J7" s="9"/>
      <c r="K7" s="33"/>
    </row>
    <row r="8" ht="49.2" customHeight="1" spans="1:11">
      <c r="A8" s="8"/>
      <c r="B8" s="9"/>
      <c r="C8" s="10"/>
      <c r="D8" s="11"/>
      <c r="E8" s="9"/>
      <c r="F8" s="10"/>
      <c r="G8" s="11"/>
      <c r="H8" s="9"/>
      <c r="I8" s="10"/>
      <c r="J8" s="9"/>
      <c r="K8" s="33"/>
    </row>
    <row r="9" ht="49.2" customHeight="1" spans="1:11">
      <c r="A9" s="8"/>
      <c r="B9" s="9"/>
      <c r="C9" s="10"/>
      <c r="D9" s="11"/>
      <c r="E9" s="9"/>
      <c r="F9" s="10"/>
      <c r="G9" s="11"/>
      <c r="H9" s="9"/>
      <c r="I9" s="10"/>
      <c r="J9" s="9"/>
      <c r="K9" s="33"/>
    </row>
    <row r="10" ht="49.2" customHeight="1" spans="1:11">
      <c r="A10" s="8"/>
      <c r="B10" s="9"/>
      <c r="C10" s="10"/>
      <c r="D10" s="11"/>
      <c r="E10" s="9"/>
      <c r="F10" s="10"/>
      <c r="G10" s="11"/>
      <c r="H10" s="9"/>
      <c r="I10" s="10"/>
      <c r="J10" s="9"/>
      <c r="K10" s="33"/>
    </row>
    <row r="11" ht="49.2" customHeight="1" spans="1:11">
      <c r="A11" s="8"/>
      <c r="B11" s="9"/>
      <c r="C11" s="10"/>
      <c r="D11" s="11"/>
      <c r="E11" s="9"/>
      <c r="F11" s="10"/>
      <c r="G11" s="11"/>
      <c r="H11" s="9"/>
      <c r="I11" s="10"/>
      <c r="J11" s="9"/>
      <c r="K11" s="33"/>
    </row>
    <row r="12" ht="49.2" customHeight="1" spans="1:11">
      <c r="A12" s="8"/>
      <c r="B12" s="9"/>
      <c r="C12" s="10"/>
      <c r="D12" s="11"/>
      <c r="E12" s="9"/>
      <c r="F12" s="10"/>
      <c r="G12" s="11"/>
      <c r="H12" s="9"/>
      <c r="I12" s="10"/>
      <c r="J12" s="9"/>
      <c r="K12" s="33"/>
    </row>
    <row r="13" ht="49.2" customHeight="1" spans="1:11">
      <c r="A13" s="8"/>
      <c r="B13" s="9"/>
      <c r="C13" s="10"/>
      <c r="D13" s="11"/>
      <c r="E13" s="9"/>
      <c r="F13" s="10"/>
      <c r="G13" s="11"/>
      <c r="H13" s="9"/>
      <c r="I13" s="10"/>
      <c r="J13" s="9"/>
      <c r="K13" s="33"/>
    </row>
    <row r="14" ht="49.2" customHeight="1" spans="1:11">
      <c r="A14" s="8"/>
      <c r="B14" s="9"/>
      <c r="C14" s="10"/>
      <c r="D14" s="11"/>
      <c r="E14" s="9"/>
      <c r="F14" s="10"/>
      <c r="G14" s="11"/>
      <c r="H14" s="9"/>
      <c r="I14" s="10"/>
      <c r="J14" s="9"/>
      <c r="K14" s="33"/>
    </row>
    <row r="15" ht="48" customHeight="1" spans="1:11">
      <c r="A15" s="12"/>
      <c r="B15" s="13"/>
      <c r="C15" s="14"/>
      <c r="D15" s="15"/>
      <c r="E15" s="13"/>
      <c r="F15" s="14"/>
      <c r="G15" s="15"/>
      <c r="H15" s="13"/>
      <c r="I15" s="14"/>
      <c r="J15" s="13"/>
      <c r="K15" s="34"/>
    </row>
    <row r="16" ht="19.2" customHeight="1" spans="1:11">
      <c r="A16" s="16"/>
      <c r="B16" s="16"/>
      <c r="C16" s="16"/>
      <c r="D16" s="16"/>
      <c r="E16" s="16"/>
      <c r="F16" s="16"/>
      <c r="G16" s="16"/>
      <c r="H16" s="16"/>
      <c r="I16" s="16"/>
      <c r="J16" s="16"/>
      <c r="K16" s="35"/>
    </row>
    <row r="17" ht="49.2" customHeight="1" spans="1:1">
      <c r="A17" s="17" t="s">
        <v>117</v>
      </c>
    </row>
    <row r="18" ht="16.2" customHeight="1" spans="1:11">
      <c r="A18" s="16"/>
      <c r="B18" s="16"/>
      <c r="C18" s="16"/>
      <c r="D18" s="16"/>
      <c r="E18" s="16"/>
      <c r="F18" s="16"/>
      <c r="G18" s="16"/>
      <c r="H18" s="16"/>
      <c r="I18" s="16"/>
      <c r="J18" s="16"/>
      <c r="K18" s="35"/>
    </row>
    <row r="19" ht="49.2" customHeight="1" spans="1:11">
      <c r="A19" s="4" t="s">
        <v>39</v>
      </c>
      <c r="B19" s="5"/>
      <c r="C19" s="6" t="s">
        <v>113</v>
      </c>
      <c r="D19" s="7"/>
      <c r="E19" s="5"/>
      <c r="F19" s="6" t="s">
        <v>118</v>
      </c>
      <c r="G19" s="7"/>
      <c r="H19" s="5"/>
      <c r="I19" s="36" t="s">
        <v>115</v>
      </c>
      <c r="J19" s="37"/>
      <c r="K19" s="35"/>
    </row>
    <row r="20" ht="49.2" customHeight="1" spans="1:11">
      <c r="A20" s="8"/>
      <c r="B20" s="9"/>
      <c r="C20" s="10"/>
      <c r="D20" s="11"/>
      <c r="E20" s="9"/>
      <c r="F20" s="10"/>
      <c r="G20" s="11"/>
      <c r="H20" s="9"/>
      <c r="I20" s="38"/>
      <c r="J20" s="39"/>
      <c r="K20" s="35"/>
    </row>
    <row r="21" ht="49.2" customHeight="1" spans="1:11">
      <c r="A21" s="8"/>
      <c r="B21" s="9"/>
      <c r="C21" s="10"/>
      <c r="D21" s="11"/>
      <c r="E21" s="9"/>
      <c r="F21" s="10"/>
      <c r="G21" s="11"/>
      <c r="H21" s="9"/>
      <c r="I21" s="38"/>
      <c r="J21" s="39"/>
      <c r="K21" s="35"/>
    </row>
    <row r="22" ht="49.2" customHeight="1" spans="1:11">
      <c r="A22" s="8"/>
      <c r="B22" s="9"/>
      <c r="C22" s="10"/>
      <c r="D22" s="11"/>
      <c r="E22" s="9"/>
      <c r="F22" s="10"/>
      <c r="G22" s="11"/>
      <c r="H22" s="9"/>
      <c r="I22" s="38"/>
      <c r="J22" s="39"/>
      <c r="K22" s="35"/>
    </row>
    <row r="23" ht="49.2" customHeight="1" spans="1:11">
      <c r="A23" s="8"/>
      <c r="B23" s="9"/>
      <c r="C23" s="10"/>
      <c r="D23" s="11"/>
      <c r="E23" s="9"/>
      <c r="F23" s="10"/>
      <c r="G23" s="11"/>
      <c r="H23" s="9"/>
      <c r="I23" s="38"/>
      <c r="J23" s="39"/>
      <c r="K23" s="35"/>
    </row>
    <row r="24" ht="49.2" customHeight="1" spans="1:11">
      <c r="A24" s="8"/>
      <c r="B24" s="9"/>
      <c r="C24" s="10"/>
      <c r="D24" s="11"/>
      <c r="E24" s="9"/>
      <c r="F24" s="10"/>
      <c r="G24" s="11"/>
      <c r="H24" s="9"/>
      <c r="I24" s="38"/>
      <c r="J24" s="39"/>
      <c r="K24" s="35"/>
    </row>
    <row r="25" ht="49.2" customHeight="1" spans="1:11">
      <c r="A25" s="8"/>
      <c r="B25" s="9"/>
      <c r="C25" s="10"/>
      <c r="D25" s="11"/>
      <c r="E25" s="9"/>
      <c r="F25" s="10"/>
      <c r="G25" s="11"/>
      <c r="H25" s="9"/>
      <c r="I25" s="38"/>
      <c r="J25" s="39"/>
      <c r="K25" s="35"/>
    </row>
    <row r="26" ht="49.2" customHeight="1" spans="1:11">
      <c r="A26" s="8"/>
      <c r="B26" s="9"/>
      <c r="C26" s="10"/>
      <c r="D26" s="11"/>
      <c r="E26" s="9"/>
      <c r="F26" s="10"/>
      <c r="G26" s="11"/>
      <c r="H26" s="9"/>
      <c r="I26" s="38"/>
      <c r="J26" s="39"/>
      <c r="K26" s="35"/>
    </row>
    <row r="27" ht="49.2" customHeight="1" spans="1:11">
      <c r="A27" s="8"/>
      <c r="B27" s="9"/>
      <c r="C27" s="10"/>
      <c r="D27" s="11"/>
      <c r="E27" s="9"/>
      <c r="F27" s="10"/>
      <c r="G27" s="11"/>
      <c r="H27" s="9"/>
      <c r="I27" s="38"/>
      <c r="J27" s="39"/>
      <c r="K27" s="35"/>
    </row>
    <row r="28" ht="49.2" customHeight="1" spans="1:11">
      <c r="A28" s="8"/>
      <c r="B28" s="9"/>
      <c r="C28" s="10"/>
      <c r="D28" s="11"/>
      <c r="E28" s="9"/>
      <c r="F28" s="10"/>
      <c r="G28" s="11"/>
      <c r="H28" s="9"/>
      <c r="I28" s="38"/>
      <c r="J28" s="39"/>
      <c r="K28" s="35"/>
    </row>
    <row r="29" ht="49.2" customHeight="1" spans="1:11">
      <c r="A29" s="8"/>
      <c r="B29" s="9"/>
      <c r="C29" s="10"/>
      <c r="D29" s="11"/>
      <c r="E29" s="9"/>
      <c r="F29" s="10"/>
      <c r="G29" s="11"/>
      <c r="H29" s="9"/>
      <c r="I29" s="38"/>
      <c r="J29" s="39"/>
      <c r="K29" s="35"/>
    </row>
    <row r="31" ht="33" customHeight="1" spans="1:1">
      <c r="A31" s="18"/>
    </row>
    <row r="33" ht="16.2" customHeight="1" spans="1:1">
      <c r="A33" s="19" t="s">
        <v>119</v>
      </c>
    </row>
    <row r="34" ht="16.2" customHeight="1"/>
    <row r="35" ht="16.2" customHeight="1" spans="1:10">
      <c r="A35" s="4" t="s">
        <v>38</v>
      </c>
      <c r="B35" s="20" t="s">
        <v>120</v>
      </c>
      <c r="C35" s="7"/>
      <c r="D35" s="7"/>
      <c r="E35" s="7"/>
      <c r="F35" s="7"/>
      <c r="G35" s="5"/>
      <c r="H35" s="21" t="s">
        <v>121</v>
      </c>
      <c r="I35" s="7"/>
      <c r="J35" s="37"/>
    </row>
    <row r="36" ht="48" customHeight="1" spans="1:10">
      <c r="A36" s="22" t="s">
        <v>122</v>
      </c>
      <c r="B36" s="23" t="s">
        <v>123</v>
      </c>
      <c r="C36" s="11"/>
      <c r="D36" s="11"/>
      <c r="E36" s="11"/>
      <c r="F36" s="11"/>
      <c r="G36" s="9"/>
      <c r="H36" s="24"/>
      <c r="I36" s="11"/>
      <c r="J36" s="39"/>
    </row>
    <row r="37" ht="48" customHeight="1" spans="1:10">
      <c r="A37" s="22" t="s">
        <v>124</v>
      </c>
      <c r="B37" s="23" t="s">
        <v>125</v>
      </c>
      <c r="C37" s="11"/>
      <c r="D37" s="11"/>
      <c r="E37" s="11"/>
      <c r="F37" s="11"/>
      <c r="G37" s="9"/>
      <c r="H37" s="24"/>
      <c r="I37" s="11"/>
      <c r="J37" s="39"/>
    </row>
    <row r="38" ht="48" customHeight="1" spans="1:10">
      <c r="A38" s="25"/>
      <c r="B38" s="26"/>
      <c r="C38" s="11"/>
      <c r="D38" s="11"/>
      <c r="E38" s="11"/>
      <c r="F38" s="11"/>
      <c r="G38" s="9"/>
      <c r="H38" s="24"/>
      <c r="I38" s="11"/>
      <c r="J38" s="39"/>
    </row>
    <row r="39" ht="48" customHeight="1" spans="1:10">
      <c r="A39" s="25"/>
      <c r="B39" s="26"/>
      <c r="C39" s="11"/>
      <c r="D39" s="11"/>
      <c r="E39" s="11"/>
      <c r="F39" s="11"/>
      <c r="G39" s="9"/>
      <c r="H39" s="24"/>
      <c r="I39" s="11"/>
      <c r="J39" s="39"/>
    </row>
    <row r="40" ht="48" customHeight="1" spans="1:10">
      <c r="A40" s="25"/>
      <c r="B40" s="26"/>
      <c r="C40" s="11"/>
      <c r="D40" s="11"/>
      <c r="E40" s="11"/>
      <c r="F40" s="11"/>
      <c r="G40" s="9"/>
      <c r="H40" s="24"/>
      <c r="I40" s="11"/>
      <c r="J40" s="39"/>
    </row>
    <row r="41" ht="48" customHeight="1" spans="1:10">
      <c r="A41" s="25"/>
      <c r="B41" s="26"/>
      <c r="C41" s="11"/>
      <c r="D41" s="11"/>
      <c r="E41" s="11"/>
      <c r="F41" s="11"/>
      <c r="G41" s="9"/>
      <c r="H41" s="24"/>
      <c r="I41" s="11"/>
      <c r="J41" s="39"/>
    </row>
    <row r="42" ht="48" customHeight="1" spans="1:10">
      <c r="A42" s="25"/>
      <c r="B42" s="26"/>
      <c r="C42" s="11"/>
      <c r="D42" s="11"/>
      <c r="E42" s="11"/>
      <c r="F42" s="11"/>
      <c r="G42" s="9"/>
      <c r="H42" s="24"/>
      <c r="I42" s="11"/>
      <c r="J42" s="39"/>
    </row>
    <row r="43" ht="48" customHeight="1" spans="1:10">
      <c r="A43" s="25"/>
      <c r="B43" s="26"/>
      <c r="C43" s="11"/>
      <c r="D43" s="11"/>
      <c r="E43" s="11"/>
      <c r="F43" s="11"/>
      <c r="G43" s="9"/>
      <c r="H43" s="24"/>
      <c r="I43" s="11"/>
      <c r="J43" s="39"/>
    </row>
    <row r="44" ht="48" customHeight="1" spans="1:10">
      <c r="A44" s="25"/>
      <c r="B44" s="26"/>
      <c r="C44" s="11"/>
      <c r="D44" s="11"/>
      <c r="E44" s="11"/>
      <c r="F44" s="11"/>
      <c r="G44" s="9"/>
      <c r="H44" s="24"/>
      <c r="I44" s="11"/>
      <c r="J44" s="39"/>
    </row>
    <row r="45" ht="48" customHeight="1" spans="1:10">
      <c r="A45" s="25"/>
      <c r="B45" s="26"/>
      <c r="C45" s="11"/>
      <c r="D45" s="11"/>
      <c r="E45" s="11"/>
      <c r="F45" s="11"/>
      <c r="G45" s="9"/>
      <c r="H45" s="24"/>
      <c r="I45" s="11"/>
      <c r="J45" s="39"/>
    </row>
    <row r="46" ht="49.2" customHeight="1" spans="1:10">
      <c r="A46" s="27"/>
      <c r="B46" s="28"/>
      <c r="C46" s="15"/>
      <c r="D46" s="15"/>
      <c r="E46" s="15"/>
      <c r="F46" s="15"/>
      <c r="G46" s="13"/>
      <c r="H46" s="29"/>
      <c r="I46" s="40"/>
      <c r="J46" s="41"/>
    </row>
    <row r="48" ht="102" customHeight="1" spans="1:1">
      <c r="A48" s="18" t="s">
        <v>126</v>
      </c>
    </row>
    <row r="51" spans="1:5">
      <c r="A51" s="30" t="s">
        <v>127</v>
      </c>
      <c r="E51" s="31" t="s">
        <v>128</v>
      </c>
    </row>
    <row r="53" spans="1:5">
      <c r="A53" s="30" t="s">
        <v>129</v>
      </c>
      <c r="E53" s="31" t="s">
        <v>25</v>
      </c>
    </row>
    <row r="100" ht="15.75" spans="1:1">
      <c r="A100" t="s">
        <v>130</v>
      </c>
    </row>
  </sheetData>
  <sheetProtection sheet="1"/>
  <mergeCells count="121">
    <mergeCell ref="A5:B5"/>
    <mergeCell ref="C5:E5"/>
    <mergeCell ref="F5:H5"/>
    <mergeCell ref="I5:J5"/>
    <mergeCell ref="A6:B6"/>
    <mergeCell ref="C6:E6"/>
    <mergeCell ref="F6:H6"/>
    <mergeCell ref="I6:J6"/>
    <mergeCell ref="A7:B7"/>
    <mergeCell ref="C7:E7"/>
    <mergeCell ref="F7:H7"/>
    <mergeCell ref="I7:J7"/>
    <mergeCell ref="A8:B8"/>
    <mergeCell ref="C8:E8"/>
    <mergeCell ref="F8:H8"/>
    <mergeCell ref="I8:J8"/>
    <mergeCell ref="A9:B9"/>
    <mergeCell ref="C9:E9"/>
    <mergeCell ref="F9:H9"/>
    <mergeCell ref="I9:J9"/>
    <mergeCell ref="A10:B10"/>
    <mergeCell ref="C10:E10"/>
    <mergeCell ref="F10:H10"/>
    <mergeCell ref="I10:J10"/>
    <mergeCell ref="A11:B11"/>
    <mergeCell ref="C11:E11"/>
    <mergeCell ref="F11:H11"/>
    <mergeCell ref="I11:J11"/>
    <mergeCell ref="A12:B12"/>
    <mergeCell ref="C12:E12"/>
    <mergeCell ref="F12:H12"/>
    <mergeCell ref="I12:J12"/>
    <mergeCell ref="A13:B13"/>
    <mergeCell ref="C13:E13"/>
    <mergeCell ref="F13:H13"/>
    <mergeCell ref="I13:J13"/>
    <mergeCell ref="A14:B14"/>
    <mergeCell ref="C14:E14"/>
    <mergeCell ref="F14:H14"/>
    <mergeCell ref="I14:J14"/>
    <mergeCell ref="A15:B15"/>
    <mergeCell ref="C15:E15"/>
    <mergeCell ref="F15:H15"/>
    <mergeCell ref="I15:J15"/>
    <mergeCell ref="A17:K17"/>
    <mergeCell ref="A19:B19"/>
    <mergeCell ref="C19:E19"/>
    <mergeCell ref="F19:H19"/>
    <mergeCell ref="I19:J19"/>
    <mergeCell ref="A20:B20"/>
    <mergeCell ref="C20:E20"/>
    <mergeCell ref="F20:H20"/>
    <mergeCell ref="I20:J20"/>
    <mergeCell ref="A21:B21"/>
    <mergeCell ref="C21:E21"/>
    <mergeCell ref="F21:H21"/>
    <mergeCell ref="I21:J21"/>
    <mergeCell ref="A22:B22"/>
    <mergeCell ref="C22:E22"/>
    <mergeCell ref="F22:H22"/>
    <mergeCell ref="I22:J22"/>
    <mergeCell ref="A23:B23"/>
    <mergeCell ref="C23:E23"/>
    <mergeCell ref="F23:H23"/>
    <mergeCell ref="I23:J23"/>
    <mergeCell ref="A24:B24"/>
    <mergeCell ref="C24:E24"/>
    <mergeCell ref="F24:H24"/>
    <mergeCell ref="I24:J24"/>
    <mergeCell ref="A25:B25"/>
    <mergeCell ref="C25:E25"/>
    <mergeCell ref="F25:H25"/>
    <mergeCell ref="I25:J25"/>
    <mergeCell ref="A26:B26"/>
    <mergeCell ref="C26:E26"/>
    <mergeCell ref="F26:H26"/>
    <mergeCell ref="I26:J26"/>
    <mergeCell ref="A27:B27"/>
    <mergeCell ref="C27:E27"/>
    <mergeCell ref="F27:H27"/>
    <mergeCell ref="I27:J27"/>
    <mergeCell ref="A28:B28"/>
    <mergeCell ref="C28:E28"/>
    <mergeCell ref="F28:H28"/>
    <mergeCell ref="I28:J28"/>
    <mergeCell ref="A29:B29"/>
    <mergeCell ref="C29:E29"/>
    <mergeCell ref="F29:H29"/>
    <mergeCell ref="I29:J29"/>
    <mergeCell ref="A31:J31"/>
    <mergeCell ref="A33:J33"/>
    <mergeCell ref="B35:G35"/>
    <mergeCell ref="H35:J35"/>
    <mergeCell ref="B36:G36"/>
    <mergeCell ref="H36:J36"/>
    <mergeCell ref="B37:G37"/>
    <mergeCell ref="H37:J37"/>
    <mergeCell ref="B38:G38"/>
    <mergeCell ref="H38:J38"/>
    <mergeCell ref="B39:G39"/>
    <mergeCell ref="H39:J39"/>
    <mergeCell ref="B40:G40"/>
    <mergeCell ref="H40:J40"/>
    <mergeCell ref="B41:G41"/>
    <mergeCell ref="H41:J41"/>
    <mergeCell ref="B42:G42"/>
    <mergeCell ref="H42:J42"/>
    <mergeCell ref="B43:G43"/>
    <mergeCell ref="H43:J43"/>
    <mergeCell ref="B44:G44"/>
    <mergeCell ref="H44:J44"/>
    <mergeCell ref="B45:G45"/>
    <mergeCell ref="H45:J45"/>
    <mergeCell ref="B46:G46"/>
    <mergeCell ref="H46:J46"/>
    <mergeCell ref="A48:J48"/>
    <mergeCell ref="A51:D51"/>
    <mergeCell ref="E51:J51"/>
    <mergeCell ref="A53:D53"/>
    <mergeCell ref="E53:J53"/>
    <mergeCell ref="A2:K3"/>
  </mergeCell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x m l   v e r s i o n = " 1 . 0 " ? > < c t : c o n t e n t T y p e S c h e m a   c t : _ = " "   m a : _ = " "   m a : c o n t e n t T y p e N a m e = " D o k u m e n t a s "   m a : c o n t e n t T y p e I D = " 0 x 0 1 0 1 0 0 D 9 E 3 7 E 4 1 1 E A A B A 4 7 8 E E 6 B E D 0 4 4 5 8 2 6 4 3 "   m a : c o n t e n t T y p e V e r s i o n = " 6 "   m a : c o n t e n t T y p e D e s c r i p t i o n = " K u r k i t e   n a u j   d o k u m e n t . "   m a : c o n t e n t T y p e S c o p e = " "   m a : v e r s i o n I D = " b 4 b 0 4 0 1 e c 5 f 2 8 6 d 3 d f e 4 d f 5 c 3 3 a f c e 5 3 "   x m l n s : c t = " h t t p : / / s c h e m a s . m i c r o s o f t . c o m / o f f i c e / 2 0 0 6 / m e t a d a t a / c o n t e n t T y p e "   x m l n s : m a = " h t t p : / / s c h e m a s . m i c r o s o f t . c o m / o f f i c e / 2 0 0 6 / m e t a d a t a / p r o p e r t i e s / m e t a A t t r i b u t e s " >  
 < x s d : s c h e m a   t a r g e t N a m e s p a c e = " h t t p : / / s c h e m a s . m i c r o s o f t . c o m / o f f i c e / 2 0 0 6 / m e t a d a t a / p r o p e r t i e s "   m a : r o o t = " t r u e "   m a : f i e l d s I D = " c c a f 5 2 2 a f 1 b f 9 e e a 6 0 b 5 2 a 6 6 e b 6 7 b c e 5 "   x m l n s : x s d = " h t t p : / / w w w . w 3 . o r g / 2 0 0 1 / X M L S c h e m a "   x m l n s : x s = " h t t p : / / w w w . w 3 . o r g / 2 0 0 1 / X M L S c h e m a "   x m l n s : p = " h t t p : / / s c h e m a s . m i c r o s o f t . c o m / o f f i c e / 2 0 0 6 / m e t a d a t a / p r o p e r t i e s " >  
 < x s d : e l e m e n t   n a m e = " p r o p e r t i e s " >  
 < x s d : c o m p l e x T y p e >  
 < x s d : s e q u e n c e >  
 < x s d : e l e m e n t   n a m e = " d o c u m e n t M a n a g e m e n t " >  
 < x s d : c o m p l e x T y p e >  
 < x s d : a l l / >  
 < / x s d : c o m p l e x T y p e >  
 < / x s d : e l e m e n t >  
 < / x s d : s e q u e n c e > 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u r i n i o   t i p a s " / >  
 < x s d : e l e m e n t   r e f = " d c : t i t l e "   m i n O c c u r s = " 0 "   m a x O c c u r s = " 1 "   m a : i n d e x = " 4 "   m a : d i s p l a y N a m e = " A n t r a at " / > 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A242BAA-2C3E-473E-A108-71BBC1738FCD}">
  <ds:schemaRefs/>
</ds:datastoreItem>
</file>

<file path=customXml/itemProps2.xml><?xml version="1.0" encoding="utf-8"?>
<ds:datastoreItem xmlns:ds="http://schemas.openxmlformats.org/officeDocument/2006/customXml" ds:itemID="{A245DFA2-B603-4B8C-ACCD-4FBBD85B2603}">
  <ds:schemaRefs/>
</ds:datastoreItem>
</file>

<file path=customXml/itemProps3.xml><?xml version="1.0" encoding="utf-8"?>
<ds:datastoreItem xmlns:ds="http://schemas.openxmlformats.org/officeDocument/2006/customXml" ds:itemID="{273C6378-A0ED-4616-AF31-067D6C31FA5B}">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Pasiūlymas</vt:lpstr>
      <vt:lpstr>Subtiekėjai ir priedai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Rasa</cp:lastModifiedBy>
  <dcterms:created xsi:type="dcterms:W3CDTF">2023-04-04T12:16:00Z</dcterms:created>
  <dcterms:modified xsi:type="dcterms:W3CDTF">2024-09-12T05:35:39Z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0x010100D9E37E411EAABA478EE6BED044582643</vt:lpwstr>
  </property>
  <property fmtid="{D5CDD505-2E9C-101B-9397-08002B2CF9AE}" pid="3" name="ICV">
    <vt:lpwstr>384E88AAEF1442BC91A3C59D925AE6A6_12</vt:lpwstr>
  </property>
  <property fmtid="{D5CDD505-2E9C-101B-9397-08002B2CF9AE}" pid="4" name="KSOProductBuildVer">
    <vt:lpwstr>2057-12.2.0.17562</vt:lpwstr>
  </property>
</Properties>
</file>