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itgrid-my.sharepoint.com/personal/sarunas_jurenas_litgrid_eu/Documents/mano PIRKIMAI/26. Apsaugos, gaisro aptikimo bei dujų gesinimo sist. aptarnavimas/FIMA pasiūlymas/"/>
    </mc:Choice>
  </mc:AlternateContent>
  <xr:revisionPtr revIDLastSave="0" documentId="8_{54881C21-7085-4C2B-B305-0CCA320DE2A0}" xr6:coauthVersionLast="47" xr6:coauthVersionMax="47" xr10:uidLastSave="{00000000-0000-0000-0000-000000000000}"/>
  <bookViews>
    <workbookView xWindow="40" yWindow="740" windowWidth="19160" windowHeight="10060" xr2:uid="{C8F26C0A-619B-4799-A1BA-662BBC209669}"/>
  </bookViews>
  <sheets>
    <sheet name="Bendra" sheetId="6" r:id="rId1"/>
    <sheet name="Paslaugos-aptarnavimas" sheetId="7" r:id="rId2"/>
    <sheet name="Paslaugos-priežūra" sheetId="8" r:id="rId3"/>
    <sheet name="Gedimų šalinimas" sheetId="12" r:id="rId4"/>
    <sheet name="Prekės" sheetId="9" r:id="rId5"/>
    <sheet name="Palaikymas" sheetId="10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5" i="7" l="1"/>
  <c r="F40" i="9" l="1"/>
  <c r="F9" i="12"/>
  <c r="F11" i="12" s="1"/>
  <c r="F26" i="9"/>
  <c r="F39" i="9"/>
  <c r="F36" i="9" l="1"/>
  <c r="F7" i="12" l="1"/>
  <c r="F8" i="12"/>
  <c r="F6" i="12"/>
  <c r="F37" i="9"/>
  <c r="F38" i="9"/>
  <c r="F8" i="10"/>
  <c r="F33" i="9"/>
  <c r="F7" i="10"/>
  <c r="F6" i="10"/>
  <c r="F35" i="9"/>
  <c r="F34" i="9"/>
  <c r="F32" i="9"/>
  <c r="F31" i="9"/>
  <c r="F30" i="9"/>
  <c r="F29" i="9"/>
  <c r="F28" i="9"/>
  <c r="F27" i="9"/>
  <c r="F25" i="9"/>
  <c r="F24" i="9"/>
  <c r="F23" i="9"/>
  <c r="F22" i="9"/>
  <c r="F21" i="9"/>
  <c r="F20" i="9"/>
  <c r="F19" i="9"/>
  <c r="F18" i="9"/>
  <c r="F17" i="9"/>
  <c r="F16" i="9"/>
  <c r="F15" i="9"/>
  <c r="F14" i="9"/>
  <c r="F13" i="9"/>
  <c r="F12" i="9"/>
  <c r="F11" i="9"/>
  <c r="F10" i="9"/>
  <c r="F9" i="9"/>
  <c r="F8" i="9"/>
  <c r="F7" i="9"/>
  <c r="F6" i="9"/>
  <c r="E14" i="8"/>
  <c r="E13" i="8"/>
  <c r="E12" i="8"/>
  <c r="E11" i="8"/>
  <c r="E10" i="8"/>
  <c r="E9" i="8"/>
  <c r="E8" i="8"/>
  <c r="E7" i="8"/>
  <c r="E6" i="8"/>
  <c r="E14" i="7"/>
  <c r="E13" i="7"/>
  <c r="E12" i="7"/>
  <c r="E11" i="7"/>
  <c r="E10" i="7"/>
  <c r="E9" i="7"/>
  <c r="E8" i="7"/>
  <c r="E7" i="7"/>
  <c r="E6" i="7"/>
  <c r="E16" i="8" l="1"/>
  <c r="F42" i="9"/>
  <c r="C8" i="6"/>
  <c r="F10" i="10"/>
  <c r="C10" i="6" s="1"/>
  <c r="F12" i="12"/>
  <c r="F13" i="12" s="1"/>
  <c r="C7" i="6"/>
  <c r="C6" i="6"/>
  <c r="F11" i="10" l="1"/>
  <c r="F12" i="10" s="1"/>
  <c r="C9" i="6"/>
  <c r="C11" i="6" s="1"/>
  <c r="F43" i="9"/>
  <c r="F44" i="9" s="1"/>
  <c r="E17" i="8"/>
  <c r="E18" i="8" s="1"/>
  <c r="E16" i="7"/>
  <c r="E17" i="7" l="1"/>
  <c r="C12" i="6" l="1"/>
  <c r="C13" i="6" s="1"/>
</calcChain>
</file>

<file path=xl/sharedStrings.xml><?xml version="1.0" encoding="utf-8"?>
<sst xmlns="http://schemas.openxmlformats.org/spreadsheetml/2006/main" count="162" uniqueCount="92">
  <si>
    <t xml:space="preserve">LITGRID AB SVC/DC pastato apsaugos, gaisro aptikimo bei automatinio dujinio gesinimo sistemų įrangos planinės aptarnavimo paslaugos </t>
  </si>
  <si>
    <t>Eil. Nr.</t>
  </si>
  <si>
    <t xml:space="preserve">Paslaugų aprašymas </t>
  </si>
  <si>
    <t>Vieno patikrinimo kaina Eur be PVM</t>
  </si>
  <si>
    <t>Viso Eur be PVM
(3x4)</t>
  </si>
  <si>
    <t>Periodiniai apsaugos sistemų įrenginių programinės aparatinės įrangos (firmware) atnaujinimo darbai</t>
  </si>
  <si>
    <t>IP įrenginių slaptažodžių periodinis keitimas</t>
  </si>
  <si>
    <t>Bendra prekių kaina, € be PVM</t>
  </si>
  <si>
    <t>PVM 21 proc., €</t>
  </si>
  <si>
    <t xml:space="preserve">                                                                                                 Bendra prekių kaina, € su PVM</t>
  </si>
  <si>
    <t>Preliminarus valandų kiekis per 2 metus</t>
  </si>
  <si>
    <t>Vienos valandos kaina Eur be PVM</t>
  </si>
  <si>
    <t>Vaizdo stebėjimo sistemų konfigūracijų keitimas, dokumentacijos atnaujinimas, programinės aparatinės įrangos atnaujinimas</t>
  </si>
  <si>
    <t>Apsaugos signalizacijos sistemų konfigūracijų keitimas, dokumentacijos atnaujinimas, programinės aparatinės įrangos atnaujinimas</t>
  </si>
  <si>
    <t>Priešgaisrinės signalizacijos ir automatinių gaisro gesinimo sistemų konfigūracijų keitimas, bei dokumentacijos atnaujinimas</t>
  </si>
  <si>
    <t>Tinklo elementų konfigūracijų, dokumentacijos atnaujinimas keitimas, programinės aparatinės įrangos atnaujinimas</t>
  </si>
  <si>
    <t>Monitoringo sistemų konfigūracijų keitimas</t>
  </si>
  <si>
    <t>Kelio užtvarų ir numerių nuskaitymo sistemos konfigūracijų keitimas</t>
  </si>
  <si>
    <t>Informacijos ir ataskaitų teikimas užsakovui pageidaujant (tam tikru laikotarpiu vykdyti darbai, iškvietimų ir gedimų šalinimo ataskaita, įvykių analizė, tyrimas, informacija projektuotojams)</t>
  </si>
  <si>
    <t>Konsultacijos apsaugos signalizacijos, įeigos, priešgaisrinės ir video stebėjimo sistemų eksploatavimo ir kitais klausimais (žodžiu ir raštu)</t>
  </si>
  <si>
    <t>Įrangos remonto paslaugos</t>
  </si>
  <si>
    <t>SVC/DC pastato apsaugos, gaisro aptikimo bei automatinio dujų gesinimo sistemų įrangos keitimui ir remontui reikalingos prekės</t>
  </si>
  <si>
    <t xml:space="preserve">Prekės pavadinimas </t>
  </si>
  <si>
    <t>Mato vienetas</t>
  </si>
  <si>
    <t>Planuojamas kiekis per 2 metus</t>
  </si>
  <si>
    <t>Vieneto kaina Eur be PVM</t>
  </si>
  <si>
    <t>Viso Eur be PVM
(4x5)</t>
  </si>
  <si>
    <t>Adresinė apsauginės signalizacijos centralė</t>
  </si>
  <si>
    <t>kompl.</t>
  </si>
  <si>
    <t>Kilpos adresinis modulis</t>
  </si>
  <si>
    <t>vnt.</t>
  </si>
  <si>
    <t>Maitinimo šaltinis centralei</t>
  </si>
  <si>
    <t>Akumuliatorius centralei</t>
  </si>
  <si>
    <t>Adresinis PIR judesio detektorius</t>
  </si>
  <si>
    <t>PIR judesio detektorius lauko sąlygoms</t>
  </si>
  <si>
    <t>Stiklo dūžio detektorius</t>
  </si>
  <si>
    <t>Adresinis magnetinio kontakto detektorius</t>
  </si>
  <si>
    <t>Magneto kontakto detektorius metalinėms durims</t>
  </si>
  <si>
    <t>Adresinis pavojaus mygtukas</t>
  </si>
  <si>
    <t>Skaitytuvų kontroleris</t>
  </si>
  <si>
    <t>Maitinimo šaltinis kontroleriams 2A</t>
  </si>
  <si>
    <t>Akumuliatorius maitinimo šaltiniams, 12V, 7.0Ah</t>
  </si>
  <si>
    <t>Motorizuota spyna</t>
  </si>
  <si>
    <t>Elektromechaninė spyna</t>
  </si>
  <si>
    <t xml:space="preserve">Stacionari lauko IP vaizdo kamera </t>
  </si>
  <si>
    <t xml:space="preserve">Valdoma lauko IP vaizdo kamera </t>
  </si>
  <si>
    <t>Numerių atpažinimo kamera</t>
  </si>
  <si>
    <t>Apsauginės signalizacijos centralė, 8 spindulių, plečiama iki 128.</t>
  </si>
  <si>
    <t>PIR judesio detektorius su apsauga nuo uždengimo</t>
  </si>
  <si>
    <t>Nuotolinis kortelių skaitytuvas su biometriniu skaitytuvu</t>
  </si>
  <si>
    <t>Nuotolinis kortelių skaitytuvas</t>
  </si>
  <si>
    <t>Akumuliatorius, hermetiškas 12V 24 Ah</t>
  </si>
  <si>
    <t>Akumuliatorius 12V 72Ah</t>
  </si>
  <si>
    <t>Programinės įrangos metinis gamintojo palaikymas</t>
  </si>
  <si>
    <t xml:space="preserve">                                                                                                 Bendra pasiūlymo kaina, € su PVM</t>
  </si>
  <si>
    <t xml:space="preserve">Prekės/paslaugos </t>
  </si>
  <si>
    <t xml:space="preserve">Bendra prekių/paslaugų kaina, € be PVM
</t>
  </si>
  <si>
    <t>Apsauginės signalizacijos aptarnavimas</t>
  </si>
  <si>
    <t>Perimetro apsaugos aptarnavimas</t>
  </si>
  <si>
    <t>Įeigos kontrolės sistemos aptarnavimas</t>
  </si>
  <si>
    <t>Vaizdo stebėjimo sistemos aptarnavimas</t>
  </si>
  <si>
    <t>Priešgaisrinės signalizacijos aptarnavimas</t>
  </si>
  <si>
    <t>Įgarsinimo sistemos aptarnavimas</t>
  </si>
  <si>
    <t>Gesinimo dujomis sistemos aptarnavimas</t>
  </si>
  <si>
    <t>Preliminarus kiekis per 2 metus</t>
  </si>
  <si>
    <t>Bendra pasiūlymo kaina, € be PVM</t>
  </si>
  <si>
    <t>Patikrinimų kiekis per 2 metus</t>
  </si>
  <si>
    <t>Skaitytuvų kontrolerio išplėtėjas</t>
  </si>
  <si>
    <t>Stacionari vidaus IP vaizdo kamera</t>
  </si>
  <si>
    <t>PIR judesio daviklio montavimo kronšteinas</t>
  </si>
  <si>
    <t>Nuotolinis kortelių skaitytuvas su klavietūra</t>
  </si>
  <si>
    <t>Kortelių spausdintuvas</t>
  </si>
  <si>
    <t>Kortelės</t>
  </si>
  <si>
    <t>Bendra paslaugų kaina, € be PVM</t>
  </si>
  <si>
    <t>1 val.</t>
  </si>
  <si>
    <t>Vaizdo stebėjimo sistemos gedimo šalinimas</t>
  </si>
  <si>
    <t>SVC/DC pastato fizinės saugos, gaisro aptikimo bei automatinio dujinio gesinimo sistemų sutrikimų, gedimų šalinimo paslaugos</t>
  </si>
  <si>
    <t>SVC/DC pastato fizinės saugos, gaisro aptikimo bei automatinio dujinio gesinimo sistemų įrangos priežiūros paslaugos</t>
  </si>
  <si>
    <t xml:space="preserve">SVC/DC pastato apsaugos, gaisro aptikimo bei automatinio dujinio gesinimo sistemų įrangos planinės aptarnavimo paslaugos </t>
  </si>
  <si>
    <t xml:space="preserve">LITGRID AB Centrinio biuro pastato apsaugos, gaisro aptikimo sistemų bei automatinio dujinio gesinimo sistemų ir įrangos aptarnavimo paslaugos </t>
  </si>
  <si>
    <t>Bendra paslaugų kaina, € su PVM</t>
  </si>
  <si>
    <t>Bendra prekių kaina, € su PVM</t>
  </si>
  <si>
    <t>Kortelių spausdintuvo kasetė</t>
  </si>
  <si>
    <t>Apsauginės signalizacijos, perimetro apsaugos, praėjimo kontrolės ir automobilių numerių nuskaitymo sistemų gedimo šalinimas</t>
  </si>
  <si>
    <t>Optinis keitiklis</t>
  </si>
  <si>
    <t>Automobilių numerių nuskaitymo sistemos metinis atnaujinimų palaikymas</t>
  </si>
  <si>
    <t>Programinės įrangos (Vaizdo stebėjimo sistema) metinis gamintojo palaikymas</t>
  </si>
  <si>
    <t>Programinės įrangos (Apsaugos ir įeigos kontrolės valdymo) metinis gamintojo palaikymas</t>
  </si>
  <si>
    <t>Licencija papildomai kamerai</t>
  </si>
  <si>
    <t>Priešgaisrinės signalizacijos sistemos gedimo šalinimas</t>
  </si>
  <si>
    <t>Gesinimo dujomis sistemos gedimo šalinimas</t>
  </si>
  <si>
    <t>Tinklo komutatorius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</si>
</sst>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#,##0.00\ &quot;€&quot;"/>
    <numFmt numFmtId="165" formatCode="_(&quot;$&quot;* #,##0.00_);_(&quot;$&quot;* \(#,##0.00\);_(&quot;$&quot;* &quot;-&quot;??_);_(@_)"/>
    <numFmt numFmtId="166" formatCode="_-* #,##0.00\ [$€-427]_-;\-* #,##0.00\ [$€-427]_-;_-* &quot;-&quot;??\ [$€-427]_-;_-@_-"/>
  </numFmts>
  <fonts count="1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Trebuchet MS"/>
      <family val="2"/>
      <charset val="186"/>
    </font>
    <font>
      <b/>
      <sz val="10"/>
      <color theme="1"/>
      <name val="Trebuchet MS"/>
      <family val="2"/>
      <charset val="186"/>
    </font>
    <font>
      <b/>
      <i/>
      <sz val="10"/>
      <color theme="1"/>
      <name val="Trebuchet MS"/>
      <family val="2"/>
      <charset val="186"/>
    </font>
    <font>
      <sz val="10"/>
      <color theme="1"/>
      <name val="Trebuchet MS"/>
      <family val="2"/>
    </font>
    <font>
      <sz val="10"/>
      <name val="Arial"/>
      <family val="2"/>
    </font>
    <font>
      <sz val="10"/>
      <name val="Arial"/>
      <family val="2"/>
      <charset val="186"/>
    </font>
    <font>
      <i/>
      <sz val="10"/>
      <color theme="1"/>
      <name val="Trebuchet MS"/>
      <family val="2"/>
    </font>
    <font>
      <b/>
      <i/>
      <sz val="10"/>
      <color theme="1"/>
      <name val="Trebuchet MS"/>
      <family val="2"/>
    </font>
    <font>
      <sz val="11"/>
      <color theme="1"/>
      <name val="Calibri"/>
      <family val="2"/>
      <scheme val="minor"/>
    </font>
    <font>
      <b/>
      <sz val="10"/>
      <color theme="1"/>
      <name val="Trebuchet MS"/>
      <family val="2"/>
    </font>
    <font>
      <sz val="12"/>
      <color theme="1"/>
      <name val="Calibri"/>
      <family val="2"/>
      <scheme val="minor"/>
    </font>
    <font>
      <sz val="10"/>
      <color rgb="FF000000"/>
      <name val="Trebuchet MS"/>
      <family val="2"/>
    </font>
    <font>
      <sz val="10"/>
      <name val="Trebuchet MS"/>
      <family val="2"/>
    </font>
    <font>
      <sz val="10"/>
      <name val="Arial"/>
      <family val="2"/>
    </font>
    <font>
      <sz val="8"/>
      <name val="Calibri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6" fillId="0" borderId="0"/>
    <xf numFmtId="165" fontId="7" fillId="0" borderId="0" applyFont="0" applyFill="0" applyBorder="0" applyAlignment="0" applyProtection="0"/>
    <xf numFmtId="0" fontId="7" fillId="0" borderId="0"/>
    <xf numFmtId="0" fontId="15" fillId="0" borderId="0"/>
    <xf numFmtId="44" fontId="1" fillId="0" borderId="0" applyFont="0" applyFill="0" applyBorder="0" applyAlignment="0" applyProtection="0"/>
  </cellStyleXfs>
  <cellXfs count="143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26" xfId="0" applyFont="1" applyBorder="1" applyAlignment="1">
      <alignment vertical="center" wrapText="1"/>
    </xf>
    <xf numFmtId="0" fontId="5" fillId="0" borderId="27" xfId="0" applyFont="1" applyBorder="1" applyAlignment="1">
      <alignment vertical="center" wrapText="1"/>
    </xf>
    <xf numFmtId="0" fontId="5" fillId="0" borderId="27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44" fontId="9" fillId="0" borderId="2" xfId="1" applyFont="1" applyBorder="1" applyAlignment="1">
      <alignment horizontal="right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44" fontId="5" fillId="0" borderId="3" xfId="1" applyFont="1" applyBorder="1" applyAlignment="1">
      <alignment horizontal="right" vertical="center" wrapText="1"/>
    </xf>
    <xf numFmtId="0" fontId="5" fillId="0" borderId="4" xfId="0" applyFont="1" applyBorder="1" applyAlignment="1">
      <alignment horizontal="center" vertical="center"/>
    </xf>
    <xf numFmtId="44" fontId="9" fillId="0" borderId="2" xfId="0" applyNumberFormat="1" applyFont="1" applyBorder="1" applyAlignment="1">
      <alignment horizontal="right" vertical="center" wrapText="1"/>
    </xf>
    <xf numFmtId="44" fontId="9" fillId="0" borderId="2" xfId="1" applyFont="1" applyBorder="1" applyAlignment="1">
      <alignment horizontal="right" vertical="center" wrapText="1"/>
    </xf>
    <xf numFmtId="0" fontId="11" fillId="0" borderId="1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5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8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44" fontId="5" fillId="0" borderId="4" xfId="0" applyNumberFormat="1" applyFont="1" applyBorder="1"/>
    <xf numFmtId="44" fontId="5" fillId="0" borderId="5" xfId="0" applyNumberFormat="1" applyFont="1" applyBorder="1"/>
    <xf numFmtId="44" fontId="5" fillId="0" borderId="30" xfId="1" applyFont="1" applyBorder="1"/>
    <xf numFmtId="44" fontId="5" fillId="0" borderId="16" xfId="1" applyFont="1" applyBorder="1"/>
    <xf numFmtId="44" fontId="5" fillId="0" borderId="31" xfId="1" applyFont="1" applyBorder="1"/>
    <xf numFmtId="44" fontId="5" fillId="0" borderId="36" xfId="1" applyFont="1" applyBorder="1"/>
    <xf numFmtId="0" fontId="5" fillId="2" borderId="18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44" fontId="5" fillId="0" borderId="42" xfId="1" applyFont="1" applyBorder="1"/>
    <xf numFmtId="44" fontId="5" fillId="0" borderId="3" xfId="0" applyNumberFormat="1" applyFont="1" applyBorder="1"/>
    <xf numFmtId="44" fontId="5" fillId="0" borderId="46" xfId="1" applyFont="1" applyBorder="1"/>
    <xf numFmtId="0" fontId="13" fillId="2" borderId="34" xfId="0" applyFont="1" applyFill="1" applyBorder="1" applyAlignment="1">
      <alignment horizontal="center" vertical="center"/>
    </xf>
    <xf numFmtId="0" fontId="13" fillId="2" borderId="29" xfId="0" applyFont="1" applyFill="1" applyBorder="1" applyAlignment="1">
      <alignment vertical="center" wrapText="1"/>
    </xf>
    <xf numFmtId="0" fontId="13" fillId="2" borderId="29" xfId="0" applyFont="1" applyFill="1" applyBorder="1" applyAlignment="1">
      <alignment horizontal="center" vertical="center" wrapText="1"/>
    </xf>
    <xf numFmtId="0" fontId="13" fillId="2" borderId="32" xfId="0" applyFont="1" applyFill="1" applyBorder="1" applyAlignment="1">
      <alignment horizontal="center" vertical="center"/>
    </xf>
    <xf numFmtId="0" fontId="13" fillId="2" borderId="27" xfId="0" applyFont="1" applyFill="1" applyBorder="1" applyAlignment="1">
      <alignment vertical="center" wrapText="1"/>
    </xf>
    <xf numFmtId="0" fontId="13" fillId="2" borderId="27" xfId="0" applyFont="1" applyFill="1" applyBorder="1" applyAlignment="1">
      <alignment horizontal="center" vertical="center" wrapText="1"/>
    </xf>
    <xf numFmtId="0" fontId="13" fillId="2" borderId="25" xfId="0" applyFont="1" applyFill="1" applyBorder="1" applyAlignment="1">
      <alignment vertical="center" wrapText="1"/>
    </xf>
    <xf numFmtId="0" fontId="13" fillId="2" borderId="25" xfId="0" applyFont="1" applyFill="1" applyBorder="1" applyAlignment="1">
      <alignment horizontal="center" vertical="center" wrapText="1"/>
    </xf>
    <xf numFmtId="0" fontId="13" fillId="2" borderId="44" xfId="0" applyFont="1" applyFill="1" applyBorder="1" applyAlignment="1">
      <alignment horizontal="center" vertical="center"/>
    </xf>
    <xf numFmtId="0" fontId="13" fillId="2" borderId="45" xfId="0" applyFont="1" applyFill="1" applyBorder="1" applyAlignment="1">
      <alignment vertical="center" wrapText="1"/>
    </xf>
    <xf numFmtId="0" fontId="13" fillId="2" borderId="45" xfId="0" applyFont="1" applyFill="1" applyBorder="1" applyAlignment="1">
      <alignment horizontal="center" vertical="center" wrapText="1"/>
    </xf>
    <xf numFmtId="166" fontId="14" fillId="3" borderId="39" xfId="3" applyNumberFormat="1" applyFont="1" applyFill="1" applyBorder="1" applyAlignment="1">
      <alignment horizontal="center"/>
    </xf>
    <xf numFmtId="166" fontId="14" fillId="3" borderId="35" xfId="3" applyNumberFormat="1" applyFont="1" applyFill="1" applyBorder="1" applyAlignment="1">
      <alignment horizontal="center"/>
    </xf>
    <xf numFmtId="0" fontId="13" fillId="0" borderId="27" xfId="0" applyFont="1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center" wrapText="1"/>
    </xf>
    <xf numFmtId="0" fontId="13" fillId="0" borderId="27" xfId="0" applyFont="1" applyBorder="1" applyAlignment="1">
      <alignment vertical="center" wrapText="1"/>
    </xf>
    <xf numFmtId="0" fontId="13" fillId="0" borderId="25" xfId="0" applyFont="1" applyBorder="1" applyAlignment="1">
      <alignment vertical="center" wrapText="1"/>
    </xf>
    <xf numFmtId="0" fontId="13" fillId="0" borderId="41" xfId="0" applyFont="1" applyBorder="1" applyAlignment="1">
      <alignment vertical="center" wrapText="1"/>
    </xf>
    <xf numFmtId="166" fontId="14" fillId="0" borderId="44" xfId="3" applyNumberFormat="1" applyFont="1" applyBorder="1" applyAlignment="1">
      <alignment horizontal="center"/>
    </xf>
    <xf numFmtId="0" fontId="13" fillId="2" borderId="35" xfId="0" applyFont="1" applyFill="1" applyBorder="1" applyAlignment="1">
      <alignment horizontal="center" vertical="center"/>
    </xf>
    <xf numFmtId="164" fontId="5" fillId="3" borderId="26" xfId="0" applyNumberFormat="1" applyFont="1" applyFill="1" applyBorder="1" applyAlignment="1">
      <alignment horizontal="right" vertical="center" wrapText="1"/>
    </xf>
    <xf numFmtId="164" fontId="5" fillId="3" borderId="27" xfId="0" applyNumberFormat="1" applyFont="1" applyFill="1" applyBorder="1" applyAlignment="1">
      <alignment horizontal="right" vertical="center" wrapText="1"/>
    </xf>
    <xf numFmtId="164" fontId="5" fillId="3" borderId="18" xfId="0" applyNumberFormat="1" applyFont="1" applyFill="1" applyBorder="1" applyAlignment="1">
      <alignment vertical="center"/>
    </xf>
    <xf numFmtId="164" fontId="5" fillId="3" borderId="4" xfId="0" applyNumberFormat="1" applyFont="1" applyFill="1" applyBorder="1" applyAlignment="1">
      <alignment vertical="center"/>
    </xf>
    <xf numFmtId="164" fontId="5" fillId="3" borderId="3" xfId="0" applyNumberFormat="1" applyFont="1" applyFill="1" applyBorder="1" applyAlignment="1">
      <alignment vertical="center"/>
    </xf>
    <xf numFmtId="164" fontId="5" fillId="3" borderId="5" xfId="0" applyNumberFormat="1" applyFont="1" applyFill="1" applyBorder="1" applyAlignment="1">
      <alignment vertical="center"/>
    </xf>
    <xf numFmtId="44" fontId="13" fillId="3" borderId="7" xfId="0" applyNumberFormat="1" applyFont="1" applyFill="1" applyBorder="1" applyAlignment="1">
      <alignment horizontal="center" vertical="center" wrapText="1"/>
    </xf>
    <xf numFmtId="44" fontId="13" fillId="3" borderId="2" xfId="0" applyNumberFormat="1" applyFont="1" applyFill="1" applyBorder="1" applyAlignment="1">
      <alignment horizontal="center" vertical="center" wrapText="1"/>
    </xf>
    <xf numFmtId="164" fontId="5" fillId="4" borderId="3" xfId="0" applyNumberFormat="1" applyFont="1" applyFill="1" applyBorder="1" applyAlignment="1">
      <alignment vertical="center"/>
    </xf>
    <xf numFmtId="0" fontId="5" fillId="0" borderId="16" xfId="0" applyFont="1" applyBorder="1" applyAlignment="1">
      <alignment vertical="center" wrapText="1"/>
    </xf>
    <xf numFmtId="0" fontId="5" fillId="0" borderId="33" xfId="0" applyFont="1" applyBorder="1" applyAlignment="1">
      <alignment vertical="center" wrapText="1"/>
    </xf>
    <xf numFmtId="0" fontId="5" fillId="0" borderId="40" xfId="0" applyFont="1" applyBorder="1" applyAlignment="1">
      <alignment horizontal="center" vertical="center" wrapText="1"/>
    </xf>
    <xf numFmtId="0" fontId="5" fillId="0" borderId="47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13" fillId="2" borderId="7" xfId="0" applyFont="1" applyFill="1" applyBorder="1" applyAlignment="1">
      <alignment horizontal="left" vertical="center" wrapText="1"/>
    </xf>
    <xf numFmtId="0" fontId="13" fillId="2" borderId="7" xfId="0" applyFont="1" applyFill="1" applyBorder="1" applyAlignment="1">
      <alignment horizontal="center" vertical="center" wrapText="1"/>
    </xf>
    <xf numFmtId="44" fontId="5" fillId="0" borderId="7" xfId="1" applyFont="1" applyBorder="1" applyAlignment="1">
      <alignment horizontal="center" vertical="center"/>
    </xf>
    <xf numFmtId="0" fontId="13" fillId="2" borderId="2" xfId="0" applyFont="1" applyFill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0" borderId="43" xfId="0" applyFont="1" applyBorder="1" applyAlignment="1">
      <alignment horizontal="left" vertical="center" wrapText="1"/>
    </xf>
    <xf numFmtId="0" fontId="13" fillId="2" borderId="43" xfId="0" applyFont="1" applyFill="1" applyBorder="1" applyAlignment="1">
      <alignment horizontal="center" vertical="center" wrapText="1"/>
    </xf>
    <xf numFmtId="44" fontId="13" fillId="2" borderId="43" xfId="0" applyNumberFormat="1" applyFont="1" applyFill="1" applyBorder="1" applyAlignment="1">
      <alignment horizontal="center" vertical="center" wrapText="1"/>
    </xf>
    <xf numFmtId="44" fontId="5" fillId="0" borderId="8" xfId="1" applyFont="1" applyBorder="1" applyAlignment="1">
      <alignment vertical="center"/>
    </xf>
    <xf numFmtId="44" fontId="5" fillId="0" borderId="4" xfId="1" applyFont="1" applyBorder="1" applyAlignment="1">
      <alignment vertical="center"/>
    </xf>
    <xf numFmtId="44" fontId="5" fillId="0" borderId="5" xfId="1" applyFont="1" applyBorder="1" applyAlignment="1">
      <alignment vertical="center"/>
    </xf>
    <xf numFmtId="0" fontId="13" fillId="0" borderId="48" xfId="0" applyFont="1" applyBorder="1" applyAlignment="1">
      <alignment horizontal="center" vertical="center" wrapText="1"/>
    </xf>
    <xf numFmtId="0" fontId="13" fillId="0" borderId="38" xfId="0" applyFont="1" applyBorder="1" applyAlignment="1">
      <alignment horizontal="center" vertical="center" wrapText="1"/>
    </xf>
    <xf numFmtId="0" fontId="13" fillId="2" borderId="49" xfId="0" applyFont="1" applyFill="1" applyBorder="1" applyAlignment="1">
      <alignment horizontal="center" vertical="center" wrapText="1"/>
    </xf>
    <xf numFmtId="0" fontId="13" fillId="2" borderId="15" xfId="0" applyFont="1" applyFill="1" applyBorder="1" applyAlignment="1">
      <alignment horizontal="center" vertical="center" wrapText="1"/>
    </xf>
    <xf numFmtId="0" fontId="13" fillId="2" borderId="17" xfId="0" applyFont="1" applyFill="1" applyBorder="1" applyAlignment="1">
      <alignment horizontal="center" vertical="center" wrapText="1"/>
    </xf>
    <xf numFmtId="0" fontId="13" fillId="2" borderId="50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4" fontId="5" fillId="0" borderId="3" xfId="1" applyFont="1" applyBorder="1" applyAlignment="1">
      <alignment vertical="center"/>
    </xf>
    <xf numFmtId="164" fontId="5" fillId="0" borderId="4" xfId="0" applyNumberFormat="1" applyFont="1" applyBorder="1" applyAlignment="1">
      <alignment vertical="center"/>
    </xf>
    <xf numFmtId="44" fontId="5" fillId="0" borderId="40" xfId="1" applyFont="1" applyBorder="1" applyAlignment="1">
      <alignment vertical="center"/>
    </xf>
    <xf numFmtId="164" fontId="5" fillId="0" borderId="1" xfId="0" applyNumberFormat="1" applyFont="1" applyBorder="1" applyAlignment="1">
      <alignment vertical="center"/>
    </xf>
    <xf numFmtId="44" fontId="5" fillId="0" borderId="37" xfId="1" applyFont="1" applyBorder="1" applyAlignment="1">
      <alignment vertical="center"/>
    </xf>
    <xf numFmtId="0" fontId="5" fillId="0" borderId="14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44" fontId="2" fillId="0" borderId="18" xfId="1" applyFont="1" applyBorder="1" applyAlignment="1">
      <alignment vertical="center"/>
    </xf>
    <xf numFmtId="44" fontId="2" fillId="0" borderId="2" xfId="1" applyFont="1" applyBorder="1" applyAlignment="1">
      <alignment vertical="center"/>
    </xf>
    <xf numFmtId="44" fontId="2" fillId="0" borderId="40" xfId="1" applyFont="1" applyBorder="1" applyAlignment="1">
      <alignment vertical="center"/>
    </xf>
    <xf numFmtId="0" fontId="2" fillId="0" borderId="51" xfId="0" applyFont="1" applyBorder="1" applyAlignment="1">
      <alignment horizontal="center" vertical="center" wrapText="1"/>
    </xf>
    <xf numFmtId="44" fontId="5" fillId="0" borderId="36" xfId="1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0" borderId="44" xfId="0" applyFont="1" applyBorder="1" applyAlignment="1">
      <alignment horizontal="center" vertical="center" wrapText="1"/>
    </xf>
    <xf numFmtId="0" fontId="5" fillId="0" borderId="52" xfId="0" applyFont="1" applyBorder="1" applyAlignment="1">
      <alignment vertical="center" wrapText="1"/>
    </xf>
    <xf numFmtId="0" fontId="5" fillId="0" borderId="52" xfId="0" applyFont="1" applyBorder="1" applyAlignment="1">
      <alignment horizontal="center" vertical="center" wrapText="1"/>
    </xf>
    <xf numFmtId="164" fontId="5" fillId="3" borderId="52" xfId="0" applyNumberFormat="1" applyFont="1" applyFill="1" applyBorder="1" applyAlignment="1">
      <alignment horizontal="right" vertical="center" wrapText="1"/>
    </xf>
    <xf numFmtId="44" fontId="5" fillId="0" borderId="53" xfId="1" applyFont="1" applyBorder="1" applyAlignment="1">
      <alignment horizontal="center" vertical="center" wrapText="1"/>
    </xf>
    <xf numFmtId="0" fontId="9" fillId="0" borderId="9" xfId="0" applyFont="1" applyBorder="1" applyAlignment="1">
      <alignment horizontal="right" vertical="center"/>
    </xf>
    <xf numFmtId="0" fontId="9" fillId="0" borderId="10" xfId="0" applyFont="1" applyBorder="1" applyAlignment="1">
      <alignment horizontal="right" vertical="center"/>
    </xf>
    <xf numFmtId="0" fontId="9" fillId="0" borderId="9" xfId="0" applyFont="1" applyBorder="1" applyAlignment="1">
      <alignment horizontal="right" vertical="center" wrapText="1"/>
    </xf>
    <xf numFmtId="0" fontId="9" fillId="0" borderId="11" xfId="0" applyFont="1" applyBorder="1" applyAlignment="1">
      <alignment horizontal="right" vertical="center" wrapText="1"/>
    </xf>
    <xf numFmtId="0" fontId="9" fillId="0" borderId="10" xfId="0" applyFont="1" applyBorder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4" fillId="0" borderId="9" xfId="0" applyFont="1" applyBorder="1" applyAlignment="1">
      <alignment horizontal="right" vertical="center"/>
    </xf>
    <xf numFmtId="0" fontId="4" fillId="0" borderId="10" xfId="0" applyFont="1" applyBorder="1" applyAlignment="1">
      <alignment horizontal="right" vertical="center"/>
    </xf>
    <xf numFmtId="0" fontId="0" fillId="0" borderId="0" xfId="0" applyAlignment="1">
      <alignment horizontal="center" vertical="center" wrapText="1"/>
    </xf>
    <xf numFmtId="0" fontId="4" fillId="0" borderId="12" xfId="0" applyFont="1" applyBorder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0" fontId="9" fillId="0" borderId="12" xfId="0" applyFont="1" applyBorder="1" applyAlignment="1">
      <alignment horizontal="right"/>
    </xf>
    <xf numFmtId="0" fontId="9" fillId="0" borderId="1" xfId="0" applyFont="1" applyBorder="1" applyAlignment="1">
      <alignment horizontal="right"/>
    </xf>
    <xf numFmtId="0" fontId="9" fillId="0" borderId="13" xfId="0" applyFont="1" applyBorder="1" applyAlignment="1">
      <alignment horizontal="right"/>
    </xf>
    <xf numFmtId="0" fontId="10" fillId="0" borderId="0" xfId="0" applyFont="1" applyAlignment="1">
      <alignment horizontal="center" vertical="center" wrapText="1"/>
    </xf>
    <xf numFmtId="0" fontId="9" fillId="0" borderId="28" xfId="0" applyFont="1" applyBorder="1" applyAlignment="1">
      <alignment horizontal="right"/>
    </xf>
    <xf numFmtId="0" fontId="9" fillId="0" borderId="0" xfId="0" applyFont="1" applyAlignment="1">
      <alignment horizontal="right"/>
    </xf>
    <xf numFmtId="0" fontId="9" fillId="0" borderId="31" xfId="0" applyFont="1" applyBorder="1" applyAlignment="1">
      <alignment horizontal="right"/>
    </xf>
    <xf numFmtId="0" fontId="9" fillId="0" borderId="9" xfId="0" applyFont="1" applyBorder="1" applyAlignment="1">
      <alignment horizontal="right"/>
    </xf>
    <xf numFmtId="0" fontId="9" fillId="0" borderId="10" xfId="0" applyFont="1" applyBorder="1" applyAlignment="1">
      <alignment horizontal="right"/>
    </xf>
    <xf numFmtId="0" fontId="9" fillId="0" borderId="11" xfId="0" applyFont="1" applyBorder="1" applyAlignment="1">
      <alignment horizontal="right"/>
    </xf>
    <xf numFmtId="0" fontId="9" fillId="0" borderId="19" xfId="0" applyFont="1" applyBorder="1" applyAlignment="1">
      <alignment horizontal="right" vertical="center" wrapText="1"/>
    </xf>
    <xf numFmtId="0" fontId="9" fillId="0" borderId="20" xfId="0" applyFont="1" applyBorder="1" applyAlignment="1">
      <alignment horizontal="right" vertical="center" wrapText="1"/>
    </xf>
    <xf numFmtId="0" fontId="9" fillId="0" borderId="21" xfId="0" applyFont="1" applyBorder="1" applyAlignment="1">
      <alignment horizontal="right" vertical="center" wrapText="1"/>
    </xf>
    <xf numFmtId="0" fontId="9" fillId="0" borderId="22" xfId="0" applyFont="1" applyBorder="1" applyAlignment="1">
      <alignment horizontal="right" vertical="center" wrapText="1"/>
    </xf>
    <xf numFmtId="0" fontId="9" fillId="0" borderId="23" xfId="0" applyFont="1" applyBorder="1" applyAlignment="1">
      <alignment horizontal="right" vertical="center" wrapText="1"/>
    </xf>
    <xf numFmtId="0" fontId="9" fillId="0" borderId="24" xfId="0" applyFont="1" applyBorder="1" applyAlignment="1">
      <alignment horizontal="right" vertical="center" wrapText="1"/>
    </xf>
  </cellXfs>
  <cellStyles count="7">
    <cellStyle name="Currency" xfId="1" builtinId="4"/>
    <cellStyle name="Currency 2" xfId="3" xr:uid="{FE99FD7B-F44D-4C3B-9AC8-A930DF75EC88}"/>
    <cellStyle name="Currency 3" xfId="6" xr:uid="{002CFADE-3C7D-43BF-9D14-238C8DC1C81F}"/>
    <cellStyle name="Normal" xfId="0" builtinId="0"/>
    <cellStyle name="Normal 2" xfId="4" xr:uid="{700EFB9A-8E1B-4B0F-A024-399269B72E29}"/>
    <cellStyle name="Normal 3" xfId="2" xr:uid="{FBD7C1C2-BFBA-4C0C-924A-FB92CFEE00DB}"/>
    <cellStyle name="Normal 4" xfId="5" xr:uid="{9FE79994-62F7-45D2-9B49-9B6231A6D0A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5AAA5C-3726-428F-8335-C009A27DFE43}">
  <sheetPr>
    <tabColor theme="9"/>
  </sheetPr>
  <dimension ref="A2:F13"/>
  <sheetViews>
    <sheetView tabSelected="1" showWhiteSpace="0" zoomScaleNormal="100" workbookViewId="0">
      <selection activeCell="D2" sqref="D2"/>
    </sheetView>
  </sheetViews>
  <sheetFormatPr defaultColWidth="8.85546875" defaultRowHeight="15" x14ac:dyDescent="0.25"/>
  <cols>
    <col min="1" max="1" width="8.42578125" style="77" customWidth="1"/>
    <col min="2" max="2" width="100.140625" style="77" customWidth="1"/>
    <col min="3" max="3" width="19.140625" style="77" customWidth="1"/>
    <col min="4" max="4" width="17" style="77" customWidth="1"/>
    <col min="5" max="5" width="12.5703125" style="77" customWidth="1"/>
    <col min="6" max="6" width="13.5703125" style="77" customWidth="1"/>
    <col min="7" max="16384" width="8.85546875" style="77"/>
  </cols>
  <sheetData>
    <row r="2" spans="1:6" ht="74.25" customHeight="1" x14ac:dyDescent="0.25">
      <c r="A2" s="121" t="s">
        <v>79</v>
      </c>
      <c r="B2" s="121"/>
      <c r="C2" s="121"/>
      <c r="D2" s="96"/>
      <c r="E2" s="96"/>
      <c r="F2" s="96"/>
    </row>
    <row r="3" spans="1:6" ht="15.75" thickBot="1" x14ac:dyDescent="0.3"/>
    <row r="4" spans="1:6" ht="60.75" thickBot="1" x14ac:dyDescent="0.3">
      <c r="A4" s="14" t="s">
        <v>1</v>
      </c>
      <c r="B4" s="15" t="s">
        <v>55</v>
      </c>
      <c r="C4" s="15" t="s">
        <v>56</v>
      </c>
    </row>
    <row r="5" spans="1:6" ht="15.75" thickBot="1" x14ac:dyDescent="0.3">
      <c r="A5" s="7">
        <v>1</v>
      </c>
      <c r="B5" s="8">
        <v>2</v>
      </c>
      <c r="C5" s="7">
        <v>3</v>
      </c>
    </row>
    <row r="6" spans="1:6" ht="30" x14ac:dyDescent="0.25">
      <c r="A6" s="16">
        <v>1</v>
      </c>
      <c r="B6" s="102" t="s">
        <v>78</v>
      </c>
      <c r="C6" s="17">
        <f>'Paslaugos-aptarnavimas'!E15</f>
        <v>28900</v>
      </c>
    </row>
    <row r="7" spans="1:6" ht="30" x14ac:dyDescent="0.25">
      <c r="A7" s="18">
        <v>2</v>
      </c>
      <c r="B7" s="103" t="s">
        <v>77</v>
      </c>
      <c r="C7" s="17">
        <f>'Paslaugos-priežūra'!E16</f>
        <v>11000</v>
      </c>
    </row>
    <row r="8" spans="1:6" ht="30" x14ac:dyDescent="0.25">
      <c r="A8" s="16">
        <v>3</v>
      </c>
      <c r="B8" s="103" t="s">
        <v>76</v>
      </c>
      <c r="C8" s="17">
        <f>'Gedimų šalinimas'!F11</f>
        <v>11600</v>
      </c>
    </row>
    <row r="9" spans="1:6" ht="30" x14ac:dyDescent="0.25">
      <c r="A9" s="18">
        <v>4</v>
      </c>
      <c r="B9" s="103" t="s">
        <v>21</v>
      </c>
      <c r="C9" s="17">
        <f>Prekės!F42</f>
        <v>43889.069999999992</v>
      </c>
    </row>
    <row r="10" spans="1:6" ht="15.75" thickBot="1" x14ac:dyDescent="0.3">
      <c r="A10" s="16">
        <v>5</v>
      </c>
      <c r="B10" s="104" t="s">
        <v>53</v>
      </c>
      <c r="C10" s="17">
        <f>Palaikymas!F10</f>
        <v>21277</v>
      </c>
    </row>
    <row r="11" spans="1:6" ht="15.75" thickBot="1" x14ac:dyDescent="0.3">
      <c r="A11" s="118" t="s">
        <v>65</v>
      </c>
      <c r="B11" s="119"/>
      <c r="C11" s="19">
        <f>SUM(C6:C10)</f>
        <v>116666.06999999999</v>
      </c>
    </row>
    <row r="12" spans="1:6" ht="15.75" thickBot="1" x14ac:dyDescent="0.3">
      <c r="A12" s="118" t="s">
        <v>8</v>
      </c>
      <c r="B12" s="120"/>
      <c r="C12" s="20">
        <f>C11*0.21</f>
        <v>24499.874699999997</v>
      </c>
    </row>
    <row r="13" spans="1:6" ht="15.75" thickBot="1" x14ac:dyDescent="0.3">
      <c r="A13" s="116" t="s">
        <v>54</v>
      </c>
      <c r="B13" s="117"/>
      <c r="C13" s="13">
        <f>SUM(C11:C12)</f>
        <v>141165.94469999999</v>
      </c>
    </row>
  </sheetData>
  <mergeCells count="4">
    <mergeCell ref="A13:B13"/>
    <mergeCell ref="A11:B11"/>
    <mergeCell ref="A12:B12"/>
    <mergeCell ref="A2:C2"/>
  </mergeCells>
  <pageMargins left="0.78740157480314965" right="0.70866141732283472" top="1.1811023622047245" bottom="0.39370078740157483" header="0.31496062992125984" footer="0.31496062992125984"/>
  <pageSetup paperSize="9" orientation="landscape" r:id="rId1"/>
  <headerFooter>
    <oddHeader>&amp;RSPS 3 priedo 1 priedas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007C4D-9A35-4DD0-B85A-0E17D62F0204}">
  <sheetPr>
    <tabColor theme="4"/>
  </sheetPr>
  <dimension ref="A2:F17"/>
  <sheetViews>
    <sheetView showWhiteSpace="0" zoomScaleNormal="100" workbookViewId="0">
      <selection activeCell="C23" sqref="C23"/>
    </sheetView>
  </sheetViews>
  <sheetFormatPr defaultColWidth="8.85546875" defaultRowHeight="15" x14ac:dyDescent="0.25"/>
  <cols>
    <col min="1" max="1" width="8.42578125" style="77" customWidth="1"/>
    <col min="2" max="2" width="67.140625" style="77" customWidth="1"/>
    <col min="3" max="3" width="19" style="77" bestFit="1" customWidth="1"/>
    <col min="4" max="4" width="18" style="77" bestFit="1" customWidth="1"/>
    <col min="5" max="5" width="13" style="77" bestFit="1" customWidth="1"/>
    <col min="6" max="6" width="13.5703125" style="77" customWidth="1"/>
    <col min="7" max="16384" width="8.85546875" style="77"/>
  </cols>
  <sheetData>
    <row r="2" spans="1:6" x14ac:dyDescent="0.25">
      <c r="A2" s="124" t="s">
        <v>0</v>
      </c>
      <c r="B2" s="124"/>
      <c r="C2" s="124"/>
      <c r="D2" s="124"/>
      <c r="E2" s="124"/>
      <c r="F2" s="96"/>
    </row>
    <row r="3" spans="1:6" ht="15.75" thickBot="1" x14ac:dyDescent="0.3"/>
    <row r="4" spans="1:6" ht="45.75" thickBot="1" x14ac:dyDescent="0.3">
      <c r="A4" s="1" t="s">
        <v>1</v>
      </c>
      <c r="B4" s="1" t="s">
        <v>2</v>
      </c>
      <c r="C4" s="1" t="s">
        <v>66</v>
      </c>
      <c r="D4" s="1" t="s">
        <v>3</v>
      </c>
      <c r="E4" s="1" t="s">
        <v>4</v>
      </c>
    </row>
    <row r="5" spans="1:6" ht="15.75" thickBot="1" x14ac:dyDescent="0.3">
      <c r="A5" s="2">
        <v>1</v>
      </c>
      <c r="B5" s="2">
        <v>2</v>
      </c>
      <c r="C5" s="2">
        <v>3</v>
      </c>
      <c r="D5" s="2">
        <v>4</v>
      </c>
      <c r="E5" s="2">
        <v>5</v>
      </c>
    </row>
    <row r="6" spans="1:6" x14ac:dyDescent="0.25">
      <c r="A6" s="108">
        <v>1</v>
      </c>
      <c r="B6" s="4" t="s">
        <v>57</v>
      </c>
      <c r="C6" s="3">
        <v>4</v>
      </c>
      <c r="D6" s="64">
        <v>1400</v>
      </c>
      <c r="E6" s="109">
        <f t="shared" ref="E6:E12" si="0">C6*D6</f>
        <v>5600</v>
      </c>
    </row>
    <row r="7" spans="1:6" x14ac:dyDescent="0.25">
      <c r="A7" s="110">
        <v>2</v>
      </c>
      <c r="B7" s="5" t="s">
        <v>58</v>
      </c>
      <c r="C7" s="6">
        <v>4</v>
      </c>
      <c r="D7" s="65">
        <v>250</v>
      </c>
      <c r="E7" s="109">
        <f t="shared" si="0"/>
        <v>1000</v>
      </c>
    </row>
    <row r="8" spans="1:6" x14ac:dyDescent="0.25">
      <c r="A8" s="108">
        <v>3</v>
      </c>
      <c r="B8" s="5" t="s">
        <v>59</v>
      </c>
      <c r="C8" s="6">
        <v>4</v>
      </c>
      <c r="D8" s="65">
        <v>950</v>
      </c>
      <c r="E8" s="109">
        <f t="shared" si="0"/>
        <v>3800</v>
      </c>
    </row>
    <row r="9" spans="1:6" x14ac:dyDescent="0.25">
      <c r="A9" s="110">
        <v>4</v>
      </c>
      <c r="B9" s="5" t="s">
        <v>60</v>
      </c>
      <c r="C9" s="6">
        <v>4</v>
      </c>
      <c r="D9" s="65">
        <v>1650</v>
      </c>
      <c r="E9" s="109">
        <f t="shared" si="0"/>
        <v>6600</v>
      </c>
    </row>
    <row r="10" spans="1:6" x14ac:dyDescent="0.25">
      <c r="A10" s="108">
        <v>5</v>
      </c>
      <c r="B10" s="5" t="s">
        <v>61</v>
      </c>
      <c r="C10" s="6">
        <v>4</v>
      </c>
      <c r="D10" s="65">
        <v>1750</v>
      </c>
      <c r="E10" s="109">
        <f t="shared" si="0"/>
        <v>7000</v>
      </c>
    </row>
    <row r="11" spans="1:6" x14ac:dyDescent="0.25">
      <c r="A11" s="110">
        <v>6</v>
      </c>
      <c r="B11" s="5" t="s">
        <v>62</v>
      </c>
      <c r="C11" s="6">
        <v>4</v>
      </c>
      <c r="D11" s="65">
        <v>650</v>
      </c>
      <c r="E11" s="109">
        <f t="shared" si="0"/>
        <v>2600</v>
      </c>
    </row>
    <row r="12" spans="1:6" x14ac:dyDescent="0.25">
      <c r="A12" s="108">
        <v>7</v>
      </c>
      <c r="B12" s="5" t="s">
        <v>63</v>
      </c>
      <c r="C12" s="6">
        <v>4</v>
      </c>
      <c r="D12" s="65">
        <v>375</v>
      </c>
      <c r="E12" s="109">
        <f t="shared" si="0"/>
        <v>1500</v>
      </c>
    </row>
    <row r="13" spans="1:6" ht="30" x14ac:dyDescent="0.25">
      <c r="A13" s="110">
        <v>8</v>
      </c>
      <c r="B13" s="5" t="s">
        <v>5</v>
      </c>
      <c r="C13" s="6">
        <v>4</v>
      </c>
      <c r="D13" s="65">
        <v>150</v>
      </c>
      <c r="E13" s="109">
        <f>C13*D13</f>
        <v>600</v>
      </c>
    </row>
    <row r="14" spans="1:6" ht="15.75" thickBot="1" x14ac:dyDescent="0.3">
      <c r="A14" s="111">
        <v>9</v>
      </c>
      <c r="B14" s="112" t="s">
        <v>6</v>
      </c>
      <c r="C14" s="113">
        <v>4</v>
      </c>
      <c r="D14" s="114">
        <v>50</v>
      </c>
      <c r="E14" s="115">
        <f>C14*D14</f>
        <v>200</v>
      </c>
    </row>
    <row r="15" spans="1:6" ht="15.75" thickBot="1" x14ac:dyDescent="0.3">
      <c r="A15" s="122" t="s">
        <v>73</v>
      </c>
      <c r="B15" s="123"/>
      <c r="C15" s="123"/>
      <c r="D15" s="123"/>
      <c r="E15" s="105">
        <f>SUM(E6:E14)</f>
        <v>28900</v>
      </c>
    </row>
    <row r="16" spans="1:6" ht="15.75" thickBot="1" x14ac:dyDescent="0.3">
      <c r="A16" s="125" t="s">
        <v>8</v>
      </c>
      <c r="B16" s="126"/>
      <c r="C16" s="126"/>
      <c r="D16" s="126"/>
      <c r="E16" s="106">
        <f>E15*0.21</f>
        <v>6069</v>
      </c>
    </row>
    <row r="17" spans="1:5" ht="15.75" thickBot="1" x14ac:dyDescent="0.3">
      <c r="A17" s="122" t="s">
        <v>80</v>
      </c>
      <c r="B17" s="123"/>
      <c r="C17" s="123"/>
      <c r="D17" s="123"/>
      <c r="E17" s="107">
        <f>SUM(E15:E16)</f>
        <v>34969</v>
      </c>
    </row>
  </sheetData>
  <mergeCells count="4">
    <mergeCell ref="A17:D17"/>
    <mergeCell ref="A2:E2"/>
    <mergeCell ref="A15:D15"/>
    <mergeCell ref="A16:D16"/>
  </mergeCells>
  <pageMargins left="0.78740157480314965" right="0.70866141732283472" top="1.1811023622047245" bottom="0.39370078740157483" header="0.31496062992125984" footer="0.31496062992125984"/>
  <pageSetup paperSize="9" orientation="landscape" r:id="rId1"/>
  <headerFooter>
    <oddHeader>&amp;RSPS 3 priedo 1 priedas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FFD4F-D329-4AE0-BD31-700C7085C986}">
  <sheetPr>
    <tabColor theme="5"/>
  </sheetPr>
  <dimension ref="A2:F18"/>
  <sheetViews>
    <sheetView showWhiteSpace="0" zoomScaleNormal="100" workbookViewId="0">
      <selection activeCell="D14" sqref="D14"/>
    </sheetView>
  </sheetViews>
  <sheetFormatPr defaultColWidth="8.85546875" defaultRowHeight="15" x14ac:dyDescent="0.25"/>
  <cols>
    <col min="1" max="1" width="8.42578125" style="77" customWidth="1"/>
    <col min="2" max="2" width="67.140625" style="77" customWidth="1"/>
    <col min="3" max="3" width="19" style="77" bestFit="1" customWidth="1"/>
    <col min="4" max="4" width="18" style="77" bestFit="1" customWidth="1"/>
    <col min="5" max="5" width="14.140625" style="77" bestFit="1" customWidth="1"/>
    <col min="6" max="6" width="13.5703125" style="77" customWidth="1"/>
    <col min="7" max="16384" width="8.85546875" style="77"/>
  </cols>
  <sheetData>
    <row r="2" spans="1:6" ht="29.25" customHeight="1" x14ac:dyDescent="0.25">
      <c r="A2" s="124" t="s">
        <v>77</v>
      </c>
      <c r="B2" s="124"/>
      <c r="C2" s="124"/>
      <c r="D2" s="124"/>
      <c r="E2" s="124"/>
      <c r="F2" s="96"/>
    </row>
    <row r="3" spans="1:6" ht="15.75" thickBot="1" x14ac:dyDescent="0.3"/>
    <row r="4" spans="1:6" ht="45.75" thickBot="1" x14ac:dyDescent="0.3">
      <c r="A4" s="14" t="s">
        <v>1</v>
      </c>
      <c r="B4" s="21" t="s">
        <v>2</v>
      </c>
      <c r="C4" s="14" t="s">
        <v>10</v>
      </c>
      <c r="D4" s="14" t="s">
        <v>11</v>
      </c>
      <c r="E4" s="14" t="s">
        <v>4</v>
      </c>
    </row>
    <row r="5" spans="1:6" ht="15.75" thickBot="1" x14ac:dyDescent="0.3">
      <c r="A5" s="10">
        <v>1</v>
      </c>
      <c r="B5" s="12">
        <v>2</v>
      </c>
      <c r="C5" s="10">
        <v>3</v>
      </c>
      <c r="D5" s="10">
        <v>4</v>
      </c>
      <c r="E5" s="10">
        <v>5</v>
      </c>
    </row>
    <row r="6" spans="1:6" ht="30" x14ac:dyDescent="0.25">
      <c r="A6" s="22">
        <v>1</v>
      </c>
      <c r="B6" s="73" t="s">
        <v>12</v>
      </c>
      <c r="C6" s="40">
        <v>20</v>
      </c>
      <c r="D6" s="66">
        <v>55</v>
      </c>
      <c r="E6" s="87">
        <f>C6*D6</f>
        <v>1100</v>
      </c>
    </row>
    <row r="7" spans="1:6" ht="30" x14ac:dyDescent="0.25">
      <c r="A7" s="23">
        <v>2</v>
      </c>
      <c r="B7" s="74" t="s">
        <v>13</v>
      </c>
      <c r="C7" s="23">
        <v>20</v>
      </c>
      <c r="D7" s="67">
        <v>55</v>
      </c>
      <c r="E7" s="97">
        <f t="shared" ref="E7:E14" si="0">C7*D7</f>
        <v>1100</v>
      </c>
    </row>
    <row r="8" spans="1:6" ht="30" x14ac:dyDescent="0.25">
      <c r="A8" s="22">
        <v>3</v>
      </c>
      <c r="B8" s="74" t="s">
        <v>14</v>
      </c>
      <c r="C8" s="23">
        <v>20</v>
      </c>
      <c r="D8" s="68">
        <v>55</v>
      </c>
      <c r="E8" s="97">
        <f t="shared" si="0"/>
        <v>1100</v>
      </c>
    </row>
    <row r="9" spans="1:6" ht="30" x14ac:dyDescent="0.25">
      <c r="A9" s="23">
        <v>4</v>
      </c>
      <c r="B9" s="74" t="s">
        <v>15</v>
      </c>
      <c r="C9" s="23">
        <v>10</v>
      </c>
      <c r="D9" s="67">
        <v>55</v>
      </c>
      <c r="E9" s="97">
        <f t="shared" si="0"/>
        <v>550</v>
      </c>
    </row>
    <row r="10" spans="1:6" x14ac:dyDescent="0.25">
      <c r="A10" s="22">
        <v>5</v>
      </c>
      <c r="B10" s="74" t="s">
        <v>16</v>
      </c>
      <c r="C10" s="23">
        <v>20</v>
      </c>
      <c r="D10" s="67">
        <v>55</v>
      </c>
      <c r="E10" s="97">
        <f t="shared" si="0"/>
        <v>1100</v>
      </c>
    </row>
    <row r="11" spans="1:6" x14ac:dyDescent="0.25">
      <c r="A11" s="23">
        <v>6</v>
      </c>
      <c r="B11" s="74" t="s">
        <v>17</v>
      </c>
      <c r="C11" s="23">
        <v>20</v>
      </c>
      <c r="D11" s="67">
        <v>55</v>
      </c>
      <c r="E11" s="97">
        <f t="shared" si="0"/>
        <v>1100</v>
      </c>
    </row>
    <row r="12" spans="1:6" ht="45" x14ac:dyDescent="0.25">
      <c r="A12" s="22">
        <v>7</v>
      </c>
      <c r="B12" s="74" t="s">
        <v>18</v>
      </c>
      <c r="C12" s="23">
        <v>20</v>
      </c>
      <c r="D12" s="67">
        <v>55</v>
      </c>
      <c r="E12" s="97">
        <f t="shared" si="0"/>
        <v>1100</v>
      </c>
    </row>
    <row r="13" spans="1:6" ht="30" x14ac:dyDescent="0.25">
      <c r="A13" s="23">
        <v>8</v>
      </c>
      <c r="B13" s="74" t="s">
        <v>19</v>
      </c>
      <c r="C13" s="23">
        <v>20</v>
      </c>
      <c r="D13" s="67">
        <v>55</v>
      </c>
      <c r="E13" s="97">
        <f t="shared" si="0"/>
        <v>1100</v>
      </c>
    </row>
    <row r="14" spans="1:6" ht="15.75" thickBot="1" x14ac:dyDescent="0.3">
      <c r="A14" s="75">
        <v>9</v>
      </c>
      <c r="B14" s="76" t="s">
        <v>20</v>
      </c>
      <c r="C14" s="25">
        <v>50</v>
      </c>
      <c r="D14" s="69">
        <v>55</v>
      </c>
      <c r="E14" s="99">
        <f t="shared" si="0"/>
        <v>2750</v>
      </c>
    </row>
    <row r="15" spans="1:6" ht="15.75" thickBot="1" x14ac:dyDescent="0.3">
      <c r="A15" s="26"/>
      <c r="B15" s="27"/>
      <c r="C15" s="28"/>
      <c r="D15" s="100"/>
      <c r="E15" s="101"/>
    </row>
    <row r="16" spans="1:6" ht="15.75" thickBot="1" x14ac:dyDescent="0.3">
      <c r="A16" s="118" t="s">
        <v>73</v>
      </c>
      <c r="B16" s="120"/>
      <c r="C16" s="120"/>
      <c r="D16" s="120"/>
      <c r="E16" s="20">
        <f>SUM(E6:E14)</f>
        <v>11000</v>
      </c>
    </row>
    <row r="17" spans="1:5" ht="15.75" thickBot="1" x14ac:dyDescent="0.3">
      <c r="A17" s="118" t="s">
        <v>8</v>
      </c>
      <c r="B17" s="120"/>
      <c r="C17" s="120"/>
      <c r="D17" s="120"/>
      <c r="E17" s="20">
        <f>E16*0.21</f>
        <v>2310</v>
      </c>
    </row>
    <row r="18" spans="1:5" ht="15.75" thickBot="1" x14ac:dyDescent="0.3">
      <c r="A18" s="116" t="s">
        <v>80</v>
      </c>
      <c r="B18" s="117"/>
      <c r="C18" s="117"/>
      <c r="D18" s="117"/>
      <c r="E18" s="13">
        <f>SUM(E16:E17)</f>
        <v>13310</v>
      </c>
    </row>
  </sheetData>
  <mergeCells count="4">
    <mergeCell ref="A2:E2"/>
    <mergeCell ref="A16:D16"/>
    <mergeCell ref="A17:D17"/>
    <mergeCell ref="A18:D18"/>
  </mergeCells>
  <pageMargins left="0.78740157480314965" right="0.70866141732283472" top="1.1811023622047245" bottom="0.39370078740157483" header="0.31496062992125984" footer="0.31496062992125984"/>
  <pageSetup paperSize="9" orientation="landscape" r:id="rId1"/>
  <headerFooter>
    <oddHeader>&amp;RSPS 3 priedo 1 priedas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CBEB26-173C-4857-8C03-0DE246E4F40E}">
  <sheetPr>
    <tabColor theme="5"/>
  </sheetPr>
  <dimension ref="A2:G13"/>
  <sheetViews>
    <sheetView showWhiteSpace="0" zoomScaleNormal="100" workbookViewId="0">
      <selection activeCell="E10" sqref="E10"/>
    </sheetView>
  </sheetViews>
  <sheetFormatPr defaultColWidth="8.85546875" defaultRowHeight="15" x14ac:dyDescent="0.25"/>
  <cols>
    <col min="1" max="1" width="5" style="77" customWidth="1"/>
    <col min="2" max="2" width="53.85546875" style="77" bestFit="1" customWidth="1"/>
    <col min="3" max="3" width="16.140625" style="77" customWidth="1"/>
    <col min="4" max="4" width="15" style="77" customWidth="1"/>
    <col min="5" max="5" width="17.28515625" style="77" customWidth="1"/>
    <col min="6" max="6" width="14.140625" style="77" bestFit="1" customWidth="1"/>
    <col min="7" max="7" width="13.5703125" style="77" customWidth="1"/>
    <col min="8" max="16384" width="8.85546875" style="77"/>
  </cols>
  <sheetData>
    <row r="2" spans="1:7" ht="29.25" customHeight="1" x14ac:dyDescent="0.25">
      <c r="A2" s="124" t="s">
        <v>76</v>
      </c>
      <c r="B2" s="124"/>
      <c r="C2" s="124"/>
      <c r="D2" s="124"/>
      <c r="E2" s="124"/>
      <c r="F2" s="124"/>
      <c r="G2" s="96"/>
    </row>
    <row r="3" spans="1:7" ht="15.75" thickBot="1" x14ac:dyDescent="0.3"/>
    <row r="4" spans="1:7" ht="45.75" thickBot="1" x14ac:dyDescent="0.3">
      <c r="A4" s="14" t="s">
        <v>1</v>
      </c>
      <c r="B4" s="21" t="s">
        <v>2</v>
      </c>
      <c r="C4" s="14" t="s">
        <v>23</v>
      </c>
      <c r="D4" s="14" t="s">
        <v>10</v>
      </c>
      <c r="E4" s="14" t="s">
        <v>11</v>
      </c>
      <c r="F4" s="14" t="s">
        <v>4</v>
      </c>
    </row>
    <row r="5" spans="1:7" ht="15.75" thickBot="1" x14ac:dyDescent="0.3">
      <c r="A5" s="10">
        <v>1</v>
      </c>
      <c r="B5" s="11">
        <v>2</v>
      </c>
      <c r="C5" s="10">
        <v>3</v>
      </c>
      <c r="D5" s="10">
        <v>4</v>
      </c>
      <c r="E5" s="10">
        <v>5</v>
      </c>
      <c r="F5" s="10">
        <v>6</v>
      </c>
    </row>
    <row r="6" spans="1:7" ht="45" x14ac:dyDescent="0.25">
      <c r="A6" s="22">
        <v>1</v>
      </c>
      <c r="B6" s="29" t="s">
        <v>83</v>
      </c>
      <c r="C6" s="22" t="s">
        <v>74</v>
      </c>
      <c r="D6" s="22">
        <v>50</v>
      </c>
      <c r="E6" s="72">
        <v>70</v>
      </c>
      <c r="F6" s="97">
        <f>D6*E6</f>
        <v>3500</v>
      </c>
    </row>
    <row r="7" spans="1:7" x14ac:dyDescent="0.25">
      <c r="A7" s="23">
        <v>2</v>
      </c>
      <c r="B7" s="29" t="s">
        <v>75</v>
      </c>
      <c r="C7" s="22" t="s">
        <v>74</v>
      </c>
      <c r="D7" s="23">
        <v>50</v>
      </c>
      <c r="E7" s="72">
        <v>85</v>
      </c>
      <c r="F7" s="97">
        <f t="shared" ref="F7:F9" si="0">D7*E7</f>
        <v>4250</v>
      </c>
    </row>
    <row r="8" spans="1:7" x14ac:dyDescent="0.25">
      <c r="A8" s="22">
        <v>3</v>
      </c>
      <c r="B8" s="29" t="s">
        <v>89</v>
      </c>
      <c r="C8" s="22" t="s">
        <v>74</v>
      </c>
      <c r="D8" s="23">
        <v>30</v>
      </c>
      <c r="E8" s="72">
        <v>85</v>
      </c>
      <c r="F8" s="97">
        <f t="shared" si="0"/>
        <v>2550</v>
      </c>
    </row>
    <row r="9" spans="1:7" x14ac:dyDescent="0.25">
      <c r="A9" s="22">
        <v>4</v>
      </c>
      <c r="B9" s="24" t="s">
        <v>90</v>
      </c>
      <c r="C9" s="22" t="s">
        <v>74</v>
      </c>
      <c r="D9" s="23">
        <v>20</v>
      </c>
      <c r="E9" s="72">
        <v>65</v>
      </c>
      <c r="F9" s="97">
        <f t="shared" si="0"/>
        <v>1300</v>
      </c>
    </row>
    <row r="10" spans="1:7" ht="15.75" thickBot="1" x14ac:dyDescent="0.3">
      <c r="A10" s="22"/>
      <c r="B10" s="24"/>
      <c r="C10" s="30"/>
      <c r="D10" s="23"/>
      <c r="E10" s="98"/>
      <c r="F10" s="97"/>
    </row>
    <row r="11" spans="1:7" ht="15.75" thickBot="1" x14ac:dyDescent="0.3">
      <c r="A11" s="118" t="s">
        <v>73</v>
      </c>
      <c r="B11" s="120"/>
      <c r="C11" s="120"/>
      <c r="D11" s="120"/>
      <c r="E11" s="120"/>
      <c r="F11" s="20">
        <f>SUM(F6:F9)</f>
        <v>11600</v>
      </c>
    </row>
    <row r="12" spans="1:7" ht="15.75" thickBot="1" x14ac:dyDescent="0.3">
      <c r="A12" s="118" t="s">
        <v>8</v>
      </c>
      <c r="B12" s="120"/>
      <c r="C12" s="120"/>
      <c r="D12" s="120"/>
      <c r="E12" s="120"/>
      <c r="F12" s="20">
        <f>F11*0.21</f>
        <v>2436</v>
      </c>
    </row>
    <row r="13" spans="1:7" ht="15.75" thickBot="1" x14ac:dyDescent="0.3">
      <c r="A13" s="116" t="s">
        <v>80</v>
      </c>
      <c r="B13" s="117"/>
      <c r="C13" s="117"/>
      <c r="D13" s="117"/>
      <c r="E13" s="117"/>
      <c r="F13" s="13">
        <f>SUM(F11:F12)</f>
        <v>14036</v>
      </c>
    </row>
  </sheetData>
  <mergeCells count="4">
    <mergeCell ref="A2:F2"/>
    <mergeCell ref="A11:E11"/>
    <mergeCell ref="A12:E12"/>
    <mergeCell ref="A13:E13"/>
  </mergeCells>
  <phoneticPr fontId="16" type="noConversion"/>
  <pageMargins left="0.78740157480314965" right="0.70866141732283472" top="1.1811023622047245" bottom="0.39370078740157483" header="0.31496062992125984" footer="0.31496062992125984"/>
  <pageSetup paperSize="9" orientation="landscape" r:id="rId1"/>
  <headerFooter>
    <oddHeader>&amp;RSPS 3 priedo 1 priedas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325C4D-82DE-4495-B3A4-2D5598942998}">
  <sheetPr>
    <tabColor theme="7"/>
  </sheetPr>
  <dimension ref="A2:F44"/>
  <sheetViews>
    <sheetView showWhiteSpace="0" topLeftCell="A24" zoomScale="130" zoomScaleNormal="130" zoomScalePageLayoutView="80" workbookViewId="0">
      <selection activeCell="H40" sqref="H40"/>
    </sheetView>
  </sheetViews>
  <sheetFormatPr defaultRowHeight="15" x14ac:dyDescent="0.25"/>
  <cols>
    <col min="1" max="1" width="8.42578125" customWidth="1"/>
    <col min="2" max="2" width="57.85546875" customWidth="1"/>
    <col min="3" max="3" width="14.85546875" customWidth="1"/>
    <col min="4" max="4" width="15.5703125" customWidth="1"/>
    <col min="5" max="5" width="13" bestFit="1" customWidth="1"/>
    <col min="6" max="6" width="13.5703125" customWidth="1"/>
  </cols>
  <sheetData>
    <row r="2" spans="1:6" ht="29.25" customHeight="1" x14ac:dyDescent="0.25">
      <c r="A2" s="130" t="s">
        <v>21</v>
      </c>
      <c r="B2" s="130"/>
      <c r="C2" s="130"/>
      <c r="D2" s="130"/>
      <c r="E2" s="130"/>
      <c r="F2" s="130"/>
    </row>
    <row r="3" spans="1:6" ht="15.75" thickBot="1" x14ac:dyDescent="0.3"/>
    <row r="4" spans="1:6" ht="45.75" thickBot="1" x14ac:dyDescent="0.3">
      <c r="A4" s="14" t="s">
        <v>1</v>
      </c>
      <c r="B4" s="21" t="s">
        <v>22</v>
      </c>
      <c r="C4" s="14" t="s">
        <v>23</v>
      </c>
      <c r="D4" s="14" t="s">
        <v>64</v>
      </c>
      <c r="E4" s="14" t="s">
        <v>25</v>
      </c>
      <c r="F4" s="15" t="s">
        <v>26</v>
      </c>
    </row>
    <row r="5" spans="1:6" ht="15.75" thickBot="1" x14ac:dyDescent="0.3">
      <c r="A5" s="7">
        <v>1</v>
      </c>
      <c r="B5" s="8">
        <v>2</v>
      </c>
      <c r="C5" s="7">
        <v>3</v>
      </c>
      <c r="D5" s="7">
        <v>4</v>
      </c>
      <c r="E5" s="7">
        <v>5</v>
      </c>
      <c r="F5" s="9">
        <v>6</v>
      </c>
    </row>
    <row r="6" spans="1:6" ht="15.75" x14ac:dyDescent="0.3">
      <c r="A6" s="44">
        <v>1</v>
      </c>
      <c r="B6" s="45" t="s">
        <v>27</v>
      </c>
      <c r="C6" s="46" t="s">
        <v>28</v>
      </c>
      <c r="D6" s="92">
        <v>1</v>
      </c>
      <c r="E6" s="55">
        <v>712.69199999999989</v>
      </c>
      <c r="F6" s="33">
        <f>D6*E6</f>
        <v>712.69199999999989</v>
      </c>
    </row>
    <row r="7" spans="1:6" ht="15.75" x14ac:dyDescent="0.3">
      <c r="A7" s="47">
        <v>2</v>
      </c>
      <c r="B7" s="48" t="s">
        <v>29</v>
      </c>
      <c r="C7" s="49" t="s">
        <v>30</v>
      </c>
      <c r="D7" s="93">
        <v>1</v>
      </c>
      <c r="E7" s="56">
        <v>239.45999999999998</v>
      </c>
      <c r="F7" s="34">
        <f t="shared" ref="F7:F40" si="0">D7*E7</f>
        <v>239.45999999999998</v>
      </c>
    </row>
    <row r="8" spans="1:6" ht="15.75" x14ac:dyDescent="0.3">
      <c r="A8" s="47">
        <v>3</v>
      </c>
      <c r="B8" s="48" t="s">
        <v>31</v>
      </c>
      <c r="C8" s="49" t="s">
        <v>30</v>
      </c>
      <c r="D8" s="93">
        <v>1</v>
      </c>
      <c r="E8" s="56">
        <v>393.09399999999999</v>
      </c>
      <c r="F8" s="34">
        <f t="shared" si="0"/>
        <v>393.09399999999999</v>
      </c>
    </row>
    <row r="9" spans="1:6" ht="15.75" x14ac:dyDescent="0.3">
      <c r="A9" s="47">
        <v>4</v>
      </c>
      <c r="B9" s="48" t="s">
        <v>32</v>
      </c>
      <c r="C9" s="49" t="s">
        <v>30</v>
      </c>
      <c r="D9" s="93">
        <v>1</v>
      </c>
      <c r="E9" s="56">
        <v>60.3</v>
      </c>
      <c r="F9" s="34">
        <f t="shared" si="0"/>
        <v>60.3</v>
      </c>
    </row>
    <row r="10" spans="1:6" ht="15.75" x14ac:dyDescent="0.3">
      <c r="A10" s="47">
        <v>5</v>
      </c>
      <c r="B10" s="48" t="s">
        <v>33</v>
      </c>
      <c r="C10" s="49" t="s">
        <v>30</v>
      </c>
      <c r="D10" s="93">
        <v>2</v>
      </c>
      <c r="E10" s="56">
        <v>200.4</v>
      </c>
      <c r="F10" s="34">
        <f t="shared" si="0"/>
        <v>400.8</v>
      </c>
    </row>
    <row r="11" spans="1:6" ht="15.75" x14ac:dyDescent="0.3">
      <c r="A11" s="47">
        <v>6</v>
      </c>
      <c r="B11" s="48" t="s">
        <v>34</v>
      </c>
      <c r="C11" s="49" t="s">
        <v>30</v>
      </c>
      <c r="D11" s="93">
        <v>2</v>
      </c>
      <c r="E11" s="56">
        <v>374.4</v>
      </c>
      <c r="F11" s="34">
        <f t="shared" si="0"/>
        <v>748.8</v>
      </c>
    </row>
    <row r="12" spans="1:6" ht="15.75" x14ac:dyDescent="0.3">
      <c r="A12" s="47">
        <v>7</v>
      </c>
      <c r="B12" s="48" t="s">
        <v>35</v>
      </c>
      <c r="C12" s="49" t="s">
        <v>30</v>
      </c>
      <c r="D12" s="93">
        <v>2</v>
      </c>
      <c r="E12" s="56">
        <v>42</v>
      </c>
      <c r="F12" s="34">
        <f t="shared" si="0"/>
        <v>84</v>
      </c>
    </row>
    <row r="13" spans="1:6" ht="15.75" x14ac:dyDescent="0.3">
      <c r="A13" s="47">
        <v>8</v>
      </c>
      <c r="B13" s="48" t="s">
        <v>36</v>
      </c>
      <c r="C13" s="49" t="s">
        <v>30</v>
      </c>
      <c r="D13" s="93">
        <v>4</v>
      </c>
      <c r="E13" s="56">
        <v>55.5</v>
      </c>
      <c r="F13" s="34">
        <f t="shared" si="0"/>
        <v>222</v>
      </c>
    </row>
    <row r="14" spans="1:6" ht="15.75" x14ac:dyDescent="0.3">
      <c r="A14" s="47">
        <v>9</v>
      </c>
      <c r="B14" s="48" t="s">
        <v>37</v>
      </c>
      <c r="C14" s="49" t="s">
        <v>30</v>
      </c>
      <c r="D14" s="93">
        <v>2</v>
      </c>
      <c r="E14" s="56">
        <v>24</v>
      </c>
      <c r="F14" s="34">
        <f t="shared" si="0"/>
        <v>48</v>
      </c>
    </row>
    <row r="15" spans="1:6" ht="15.75" x14ac:dyDescent="0.3">
      <c r="A15" s="47">
        <v>10</v>
      </c>
      <c r="B15" s="48" t="s">
        <v>38</v>
      </c>
      <c r="C15" s="49" t="s">
        <v>30</v>
      </c>
      <c r="D15" s="93">
        <v>1</v>
      </c>
      <c r="E15" s="56">
        <v>75.2</v>
      </c>
      <c r="F15" s="34">
        <f t="shared" si="0"/>
        <v>75.2</v>
      </c>
    </row>
    <row r="16" spans="1:6" ht="15.75" x14ac:dyDescent="0.3">
      <c r="A16" s="47">
        <v>11</v>
      </c>
      <c r="B16" s="48" t="s">
        <v>39</v>
      </c>
      <c r="C16" s="49" t="s">
        <v>30</v>
      </c>
      <c r="D16" s="93">
        <v>1</v>
      </c>
      <c r="E16" s="56">
        <v>1157</v>
      </c>
      <c r="F16" s="34">
        <f t="shared" si="0"/>
        <v>1157</v>
      </c>
    </row>
    <row r="17" spans="1:6" ht="15.75" x14ac:dyDescent="0.3">
      <c r="A17" s="47">
        <v>12</v>
      </c>
      <c r="B17" s="48" t="s">
        <v>39</v>
      </c>
      <c r="C17" s="49" t="s">
        <v>30</v>
      </c>
      <c r="D17" s="93">
        <v>1</v>
      </c>
      <c r="E17" s="56">
        <v>1157</v>
      </c>
      <c r="F17" s="34">
        <f t="shared" si="0"/>
        <v>1157</v>
      </c>
    </row>
    <row r="18" spans="1:6" ht="15.75" x14ac:dyDescent="0.3">
      <c r="A18" s="47">
        <v>13</v>
      </c>
      <c r="B18" s="48" t="s">
        <v>67</v>
      </c>
      <c r="C18" s="49" t="s">
        <v>30</v>
      </c>
      <c r="D18" s="93">
        <v>1</v>
      </c>
      <c r="E18" s="56">
        <v>921</v>
      </c>
      <c r="F18" s="34">
        <f t="shared" si="0"/>
        <v>921</v>
      </c>
    </row>
    <row r="19" spans="1:6" ht="15.75" x14ac:dyDescent="0.3">
      <c r="A19" s="47">
        <v>14</v>
      </c>
      <c r="B19" s="48" t="s">
        <v>40</v>
      </c>
      <c r="C19" s="49" t="s">
        <v>30</v>
      </c>
      <c r="D19" s="93">
        <v>2</v>
      </c>
      <c r="E19" s="56">
        <v>300</v>
      </c>
      <c r="F19" s="34">
        <f t="shared" si="0"/>
        <v>600</v>
      </c>
    </row>
    <row r="20" spans="1:6" ht="15.75" x14ac:dyDescent="0.3">
      <c r="A20" s="47">
        <v>15</v>
      </c>
      <c r="B20" s="48" t="s">
        <v>41</v>
      </c>
      <c r="C20" s="49" t="s">
        <v>30</v>
      </c>
      <c r="D20" s="93">
        <v>100</v>
      </c>
      <c r="E20" s="56">
        <v>27.500000000000004</v>
      </c>
      <c r="F20" s="34">
        <f t="shared" si="0"/>
        <v>2750.0000000000005</v>
      </c>
    </row>
    <row r="21" spans="1:6" ht="15.75" x14ac:dyDescent="0.3">
      <c r="A21" s="47">
        <v>16</v>
      </c>
      <c r="B21" s="48" t="s">
        <v>42</v>
      </c>
      <c r="C21" s="49" t="s">
        <v>30</v>
      </c>
      <c r="D21" s="93">
        <v>1</v>
      </c>
      <c r="E21" s="56">
        <v>1231.5</v>
      </c>
      <c r="F21" s="34">
        <f t="shared" si="0"/>
        <v>1231.5</v>
      </c>
    </row>
    <row r="22" spans="1:6" ht="15.75" x14ac:dyDescent="0.3">
      <c r="A22" s="47">
        <v>17</v>
      </c>
      <c r="B22" s="48" t="s">
        <v>43</v>
      </c>
      <c r="C22" s="49" t="s">
        <v>30</v>
      </c>
      <c r="D22" s="93">
        <v>2</v>
      </c>
      <c r="E22" s="56">
        <v>1196</v>
      </c>
      <c r="F22" s="34">
        <f t="shared" si="0"/>
        <v>2392</v>
      </c>
    </row>
    <row r="23" spans="1:6" ht="15.75" x14ac:dyDescent="0.3">
      <c r="A23" s="47">
        <v>18</v>
      </c>
      <c r="B23" s="48" t="s">
        <v>44</v>
      </c>
      <c r="C23" s="49" t="s">
        <v>30</v>
      </c>
      <c r="D23" s="93">
        <v>1</v>
      </c>
      <c r="E23" s="56">
        <v>1411.752</v>
      </c>
      <c r="F23" s="34">
        <f t="shared" si="0"/>
        <v>1411.752</v>
      </c>
    </row>
    <row r="24" spans="1:6" ht="15.75" x14ac:dyDescent="0.3">
      <c r="A24" s="47">
        <v>19</v>
      </c>
      <c r="B24" s="48" t="s">
        <v>45</v>
      </c>
      <c r="C24" s="49" t="s">
        <v>30</v>
      </c>
      <c r="D24" s="93">
        <v>1</v>
      </c>
      <c r="E24" s="56">
        <v>3671.172</v>
      </c>
      <c r="F24" s="34">
        <f t="shared" si="0"/>
        <v>3671.172</v>
      </c>
    </row>
    <row r="25" spans="1:6" ht="15.75" x14ac:dyDescent="0.3">
      <c r="A25" s="47">
        <v>20</v>
      </c>
      <c r="B25" s="48" t="s">
        <v>68</v>
      </c>
      <c r="C25" s="49" t="s">
        <v>30</v>
      </c>
      <c r="D25" s="93">
        <v>2</v>
      </c>
      <c r="E25" s="56">
        <v>676.8</v>
      </c>
      <c r="F25" s="34">
        <f t="shared" si="0"/>
        <v>1353.6</v>
      </c>
    </row>
    <row r="26" spans="1:6" ht="15.75" x14ac:dyDescent="0.3">
      <c r="A26" s="47">
        <v>21</v>
      </c>
      <c r="B26" s="59" t="s">
        <v>88</v>
      </c>
      <c r="C26" s="49" t="s">
        <v>28</v>
      </c>
      <c r="D26" s="93">
        <v>1</v>
      </c>
      <c r="E26" s="56">
        <v>232.10000000000002</v>
      </c>
      <c r="F26" s="34">
        <f t="shared" si="0"/>
        <v>232.10000000000002</v>
      </c>
    </row>
    <row r="27" spans="1:6" ht="15.75" x14ac:dyDescent="0.3">
      <c r="A27" s="47">
        <v>22</v>
      </c>
      <c r="B27" s="48" t="s">
        <v>46</v>
      </c>
      <c r="C27" s="49" t="s">
        <v>30</v>
      </c>
      <c r="D27" s="93">
        <v>2</v>
      </c>
      <c r="E27" s="56">
        <v>2100</v>
      </c>
      <c r="F27" s="34">
        <f t="shared" si="0"/>
        <v>4200</v>
      </c>
    </row>
    <row r="28" spans="1:6" ht="16.899999999999999" customHeight="1" x14ac:dyDescent="0.3">
      <c r="A28" s="47">
        <v>23</v>
      </c>
      <c r="B28" s="48" t="s">
        <v>47</v>
      </c>
      <c r="C28" s="49" t="s">
        <v>28</v>
      </c>
      <c r="D28" s="93">
        <v>1</v>
      </c>
      <c r="E28" s="56">
        <v>1800</v>
      </c>
      <c r="F28" s="34">
        <f t="shared" si="0"/>
        <v>1800</v>
      </c>
    </row>
    <row r="29" spans="1:6" ht="15.75" x14ac:dyDescent="0.3">
      <c r="A29" s="47">
        <v>24</v>
      </c>
      <c r="B29" s="48" t="s">
        <v>48</v>
      </c>
      <c r="C29" s="49" t="s">
        <v>30</v>
      </c>
      <c r="D29" s="93">
        <v>1</v>
      </c>
      <c r="E29" s="56">
        <v>93.6</v>
      </c>
      <c r="F29" s="34">
        <f t="shared" si="0"/>
        <v>93.6</v>
      </c>
    </row>
    <row r="30" spans="1:6" ht="15.75" x14ac:dyDescent="0.3">
      <c r="A30" s="47">
        <v>25</v>
      </c>
      <c r="B30" s="48" t="s">
        <v>69</v>
      </c>
      <c r="C30" s="49" t="s">
        <v>30</v>
      </c>
      <c r="D30" s="93">
        <v>1</v>
      </c>
      <c r="E30" s="56">
        <v>54</v>
      </c>
      <c r="F30" s="34">
        <f t="shared" si="0"/>
        <v>54</v>
      </c>
    </row>
    <row r="31" spans="1:6" ht="15.75" x14ac:dyDescent="0.3">
      <c r="A31" s="47">
        <v>26</v>
      </c>
      <c r="B31" s="48" t="s">
        <v>49</v>
      </c>
      <c r="C31" s="49" t="s">
        <v>30</v>
      </c>
      <c r="D31" s="93">
        <v>2</v>
      </c>
      <c r="E31" s="56">
        <v>1020</v>
      </c>
      <c r="F31" s="34">
        <f t="shared" si="0"/>
        <v>2040</v>
      </c>
    </row>
    <row r="32" spans="1:6" ht="15.75" x14ac:dyDescent="0.3">
      <c r="A32" s="47">
        <v>27</v>
      </c>
      <c r="B32" s="48" t="s">
        <v>50</v>
      </c>
      <c r="C32" s="49" t="s">
        <v>30</v>
      </c>
      <c r="D32" s="93">
        <v>8</v>
      </c>
      <c r="E32" s="56">
        <v>294</v>
      </c>
      <c r="F32" s="34">
        <f t="shared" si="0"/>
        <v>2352</v>
      </c>
    </row>
    <row r="33" spans="1:6" ht="15.75" x14ac:dyDescent="0.3">
      <c r="A33" s="47">
        <v>28</v>
      </c>
      <c r="B33" s="48" t="s">
        <v>70</v>
      </c>
      <c r="C33" s="49" t="s">
        <v>30</v>
      </c>
      <c r="D33" s="93">
        <v>2</v>
      </c>
      <c r="E33" s="56">
        <v>592.5</v>
      </c>
      <c r="F33" s="34">
        <f t="shared" si="0"/>
        <v>1185</v>
      </c>
    </row>
    <row r="34" spans="1:6" ht="15.75" x14ac:dyDescent="0.3">
      <c r="A34" s="47">
        <v>29</v>
      </c>
      <c r="B34" s="48" t="s">
        <v>51</v>
      </c>
      <c r="C34" s="49" t="s">
        <v>30</v>
      </c>
      <c r="D34" s="93">
        <v>2</v>
      </c>
      <c r="E34" s="56">
        <v>96</v>
      </c>
      <c r="F34" s="34">
        <f t="shared" si="0"/>
        <v>192</v>
      </c>
    </row>
    <row r="35" spans="1:6" ht="15.75" x14ac:dyDescent="0.3">
      <c r="A35" s="47">
        <v>30</v>
      </c>
      <c r="B35" s="50" t="s">
        <v>52</v>
      </c>
      <c r="C35" s="51" t="s">
        <v>30</v>
      </c>
      <c r="D35" s="94">
        <v>2</v>
      </c>
      <c r="E35" s="56">
        <v>273</v>
      </c>
      <c r="F35" s="36">
        <f t="shared" si="0"/>
        <v>546</v>
      </c>
    </row>
    <row r="36" spans="1:6" ht="15.75" x14ac:dyDescent="0.3">
      <c r="A36" s="47">
        <v>31</v>
      </c>
      <c r="B36" s="50" t="s">
        <v>71</v>
      </c>
      <c r="C36" s="51" t="s">
        <v>30</v>
      </c>
      <c r="D36" s="94">
        <v>1</v>
      </c>
      <c r="E36" s="56">
        <v>2835</v>
      </c>
      <c r="F36" s="35">
        <f t="shared" si="0"/>
        <v>2835</v>
      </c>
    </row>
    <row r="37" spans="1:6" ht="15.75" x14ac:dyDescent="0.3">
      <c r="A37" s="47">
        <v>32</v>
      </c>
      <c r="B37" s="59" t="s">
        <v>72</v>
      </c>
      <c r="C37" s="57" t="s">
        <v>30</v>
      </c>
      <c r="D37" s="91">
        <v>1000</v>
      </c>
      <c r="E37" s="56">
        <v>5</v>
      </c>
      <c r="F37" s="36">
        <f t="shared" si="0"/>
        <v>5000</v>
      </c>
    </row>
    <row r="38" spans="1:6" ht="15.75" x14ac:dyDescent="0.3">
      <c r="A38" s="47">
        <v>33</v>
      </c>
      <c r="B38" s="61" t="s">
        <v>82</v>
      </c>
      <c r="C38" s="58" t="s">
        <v>30</v>
      </c>
      <c r="D38" s="90">
        <v>2</v>
      </c>
      <c r="E38" s="56">
        <v>195</v>
      </c>
      <c r="F38" s="41">
        <f t="shared" si="0"/>
        <v>390</v>
      </c>
    </row>
    <row r="39" spans="1:6" ht="15.75" x14ac:dyDescent="0.3">
      <c r="A39" s="47">
        <v>34</v>
      </c>
      <c r="B39" s="60" t="s">
        <v>84</v>
      </c>
      <c r="C39" s="58" t="s">
        <v>30</v>
      </c>
      <c r="D39" s="90">
        <v>8</v>
      </c>
      <c r="E39" s="56">
        <v>330</v>
      </c>
      <c r="F39" s="41">
        <f t="shared" si="0"/>
        <v>2640</v>
      </c>
    </row>
    <row r="40" spans="1:6" ht="15.75" x14ac:dyDescent="0.3">
      <c r="A40" s="63">
        <v>35</v>
      </c>
      <c r="B40" s="59" t="s">
        <v>91</v>
      </c>
      <c r="C40" s="57" t="s">
        <v>30</v>
      </c>
      <c r="D40" s="91">
        <v>2</v>
      </c>
      <c r="E40" s="56">
        <v>350</v>
      </c>
      <c r="F40" s="36">
        <f t="shared" si="0"/>
        <v>700</v>
      </c>
    </row>
    <row r="41" spans="1:6" ht="16.5" thickBot="1" x14ac:dyDescent="0.35">
      <c r="A41" s="52"/>
      <c r="B41" s="53"/>
      <c r="C41" s="54"/>
      <c r="D41" s="95"/>
      <c r="E41" s="62"/>
      <c r="F41" s="43"/>
    </row>
    <row r="42" spans="1:6" ht="16.5" thickBot="1" x14ac:dyDescent="0.35">
      <c r="A42" s="131" t="s">
        <v>7</v>
      </c>
      <c r="B42" s="132"/>
      <c r="C42" s="132"/>
      <c r="D42" s="132"/>
      <c r="E42" s="133"/>
      <c r="F42" s="42">
        <f>SUM(F6:F40)</f>
        <v>43889.069999999992</v>
      </c>
    </row>
    <row r="43" spans="1:6" ht="16.5" thickBot="1" x14ac:dyDescent="0.35">
      <c r="A43" s="134" t="s">
        <v>8</v>
      </c>
      <c r="B43" s="135"/>
      <c r="C43" s="135"/>
      <c r="D43" s="135"/>
      <c r="E43" s="136"/>
      <c r="F43" s="31">
        <f>F42*0.21</f>
        <v>9216.7046999999984</v>
      </c>
    </row>
    <row r="44" spans="1:6" ht="16.5" thickBot="1" x14ac:dyDescent="0.35">
      <c r="A44" s="127" t="s">
        <v>9</v>
      </c>
      <c r="B44" s="128"/>
      <c r="C44" s="128"/>
      <c r="D44" s="128"/>
      <c r="E44" s="129"/>
      <c r="F44" s="32">
        <f>SUM(F42:F43)</f>
        <v>53105.774699999994</v>
      </c>
    </row>
  </sheetData>
  <mergeCells count="4">
    <mergeCell ref="A44:E44"/>
    <mergeCell ref="A2:F2"/>
    <mergeCell ref="A42:E42"/>
    <mergeCell ref="A43:E43"/>
  </mergeCells>
  <pageMargins left="0.78740157480314965" right="0.70866141732283472" top="1.1811023622047245" bottom="0.39370078740157483" header="0.31496062992125984" footer="0.31496062992125984"/>
  <pageSetup paperSize="9" orientation="landscape" r:id="rId1"/>
  <headerFooter>
    <oddHeader>&amp;RSPS 3 priedo 1 priedas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5458DB-3B1F-42CA-8E32-6D1BC84412C1}">
  <sheetPr>
    <tabColor theme="3"/>
  </sheetPr>
  <dimension ref="A2:F12"/>
  <sheetViews>
    <sheetView showWhiteSpace="0" zoomScaleNormal="100" workbookViewId="0">
      <selection activeCell="F16" sqref="F16"/>
    </sheetView>
  </sheetViews>
  <sheetFormatPr defaultColWidth="8.85546875" defaultRowHeight="15" x14ac:dyDescent="0.25"/>
  <cols>
    <col min="1" max="1" width="8.42578125" style="77" customWidth="1"/>
    <col min="2" max="2" width="57.28515625" style="77" customWidth="1"/>
    <col min="3" max="3" width="17.140625" style="77" customWidth="1"/>
    <col min="4" max="4" width="18" style="77" bestFit="1" customWidth="1"/>
    <col min="5" max="5" width="13" style="77" bestFit="1" customWidth="1"/>
    <col min="6" max="6" width="13.5703125" style="77" customWidth="1"/>
    <col min="7" max="16384" width="8.85546875" style="77"/>
  </cols>
  <sheetData>
    <row r="2" spans="1:6" ht="29.25" customHeight="1" x14ac:dyDescent="0.25">
      <c r="A2" s="124" t="s">
        <v>53</v>
      </c>
      <c r="B2" s="124"/>
      <c r="C2" s="124"/>
      <c r="D2" s="124"/>
      <c r="E2" s="124"/>
      <c r="F2" s="124"/>
    </row>
    <row r="3" spans="1:6" ht="15.75" thickBot="1" x14ac:dyDescent="0.3"/>
    <row r="4" spans="1:6" ht="45.75" thickBot="1" x14ac:dyDescent="0.3">
      <c r="A4" s="14" t="s">
        <v>1</v>
      </c>
      <c r="B4" s="21" t="s">
        <v>22</v>
      </c>
      <c r="C4" s="14" t="s">
        <v>23</v>
      </c>
      <c r="D4" s="14" t="s">
        <v>24</v>
      </c>
      <c r="E4" s="14" t="s">
        <v>25</v>
      </c>
      <c r="F4" s="15" t="s">
        <v>26</v>
      </c>
    </row>
    <row r="5" spans="1:6" ht="15.75" thickBot="1" x14ac:dyDescent="0.3">
      <c r="A5" s="10">
        <v>1</v>
      </c>
      <c r="B5" s="11">
        <v>2</v>
      </c>
      <c r="C5" s="10">
        <v>3</v>
      </c>
      <c r="D5" s="10">
        <v>4</v>
      </c>
      <c r="E5" s="10">
        <v>5</v>
      </c>
      <c r="F5" s="12">
        <v>6</v>
      </c>
    </row>
    <row r="6" spans="1:6" ht="31.5" customHeight="1" thickBot="1" x14ac:dyDescent="0.3">
      <c r="A6" s="37">
        <v>1</v>
      </c>
      <c r="B6" s="78" t="s">
        <v>86</v>
      </c>
      <c r="C6" s="79" t="s">
        <v>28</v>
      </c>
      <c r="D6" s="79">
        <v>2</v>
      </c>
      <c r="E6" s="70">
        <v>5082.0600000000004</v>
      </c>
      <c r="F6" s="80">
        <f>D6*E6</f>
        <v>10164.120000000001</v>
      </c>
    </row>
    <row r="7" spans="1:6" ht="30.75" thickBot="1" x14ac:dyDescent="0.3">
      <c r="A7" s="38">
        <v>2</v>
      </c>
      <c r="B7" s="81" t="s">
        <v>87</v>
      </c>
      <c r="C7" s="79" t="s">
        <v>28</v>
      </c>
      <c r="D7" s="79">
        <v>2</v>
      </c>
      <c r="E7" s="70">
        <v>5181.4399999999996</v>
      </c>
      <c r="F7" s="80">
        <f>D7*E7</f>
        <v>10362.879999999999</v>
      </c>
    </row>
    <row r="8" spans="1:6" ht="29.25" customHeight="1" thickBot="1" x14ac:dyDescent="0.3">
      <c r="A8" s="39">
        <v>3</v>
      </c>
      <c r="B8" s="82" t="s">
        <v>85</v>
      </c>
      <c r="C8" s="83" t="s">
        <v>28</v>
      </c>
      <c r="D8" s="83">
        <v>2</v>
      </c>
      <c r="E8" s="71">
        <v>375</v>
      </c>
      <c r="F8" s="80">
        <f>D8*E8</f>
        <v>750</v>
      </c>
    </row>
    <row r="9" spans="1:6" ht="15.75" thickBot="1" x14ac:dyDescent="0.3">
      <c r="A9" s="38"/>
      <c r="B9" s="84"/>
      <c r="C9" s="85"/>
      <c r="D9" s="85"/>
      <c r="E9" s="86"/>
      <c r="F9" s="80"/>
    </row>
    <row r="10" spans="1:6" ht="15.75" thickBot="1" x14ac:dyDescent="0.3">
      <c r="A10" s="137" t="s">
        <v>7</v>
      </c>
      <c r="B10" s="138"/>
      <c r="C10" s="138"/>
      <c r="D10" s="138"/>
      <c r="E10" s="139"/>
      <c r="F10" s="87">
        <f>SUM(F6:F7:F8)</f>
        <v>21277</v>
      </c>
    </row>
    <row r="11" spans="1:6" ht="15.75" thickBot="1" x14ac:dyDescent="0.3">
      <c r="A11" s="140" t="s">
        <v>8</v>
      </c>
      <c r="B11" s="141"/>
      <c r="C11" s="141"/>
      <c r="D11" s="141"/>
      <c r="E11" s="142"/>
      <c r="F11" s="88">
        <f>F10*0.21</f>
        <v>4468.17</v>
      </c>
    </row>
    <row r="12" spans="1:6" ht="15.75" thickBot="1" x14ac:dyDescent="0.3">
      <c r="A12" s="116" t="s">
        <v>81</v>
      </c>
      <c r="B12" s="117"/>
      <c r="C12" s="117"/>
      <c r="D12" s="117"/>
      <c r="E12" s="117"/>
      <c r="F12" s="89">
        <f>SUM(F10:F11)</f>
        <v>25745.17</v>
      </c>
    </row>
  </sheetData>
  <mergeCells count="4">
    <mergeCell ref="A12:E12"/>
    <mergeCell ref="A2:F2"/>
    <mergeCell ref="A10:E10"/>
    <mergeCell ref="A11:E11"/>
  </mergeCells>
  <pageMargins left="0.78740157480314965" right="0.70866141732283472" top="1.1811023622047245" bottom="0.39370078740157483" header="0.31496062992125984" footer="0.31496062992125984"/>
  <pageSetup paperSize="9" orientation="landscape" r:id="rId1"/>
  <headerFooter>
    <oddHeader>&amp;RSPS 3 priedo 1 priedas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Bendra</vt:lpstr>
      <vt:lpstr>Paslaugos-aptarnavimas</vt:lpstr>
      <vt:lpstr>Paslaugos-priežūra</vt:lpstr>
      <vt:lpstr>Gedimų šalinimas</vt:lpstr>
      <vt:lpstr>Prekės</vt:lpstr>
      <vt:lpstr>Palaikymas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Rolandas Basakirskas</dc:creator>
  <cp:lastModifiedBy>Šarūnas Jurėnas</cp:lastModifiedBy>
  <cp:lastPrinted>2023-11-29T13:41:58Z</cp:lastPrinted>
  <dcterms:created xsi:type="dcterms:W3CDTF">2022-03-01T06:14:41Z</dcterms:created>
  <dcterms:modified xsi:type="dcterms:W3CDTF">2024-07-25T08:26:26Z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2ae7b5d-0aac-474b-ae2b-02c331ef2874_Enabled">
    <vt:lpwstr>true</vt:lpwstr>
  </property>
  <property fmtid="{D5CDD505-2E9C-101B-9397-08002B2CF9AE}" pid="3" name="MSIP_Label_32ae7b5d-0aac-474b-ae2b-02c331ef2874_SetDate">
    <vt:lpwstr>2022-03-01T06:23:41Z</vt:lpwstr>
  </property>
  <property fmtid="{D5CDD505-2E9C-101B-9397-08002B2CF9AE}" pid="4" name="MSIP_Label_32ae7b5d-0aac-474b-ae2b-02c331ef2874_Method">
    <vt:lpwstr>Privileged</vt:lpwstr>
  </property>
  <property fmtid="{D5CDD505-2E9C-101B-9397-08002B2CF9AE}" pid="5" name="MSIP_Label_32ae7b5d-0aac-474b-ae2b-02c331ef2874_Name">
    <vt:lpwstr>VIDINĖ</vt:lpwstr>
  </property>
  <property fmtid="{D5CDD505-2E9C-101B-9397-08002B2CF9AE}" pid="6" name="MSIP_Label_32ae7b5d-0aac-474b-ae2b-02c331ef2874_SiteId">
    <vt:lpwstr>86bcf768-7bcf-4cd6-b041-b219988b7a9c</vt:lpwstr>
  </property>
  <property fmtid="{D5CDD505-2E9C-101B-9397-08002B2CF9AE}" pid="7" name="MSIP_Label_32ae7b5d-0aac-474b-ae2b-02c331ef2874_ActionId">
    <vt:lpwstr>2bd3fce9-c30e-413e-bf7b-d3984e3ff4cc</vt:lpwstr>
  </property>
  <property fmtid="{D5CDD505-2E9C-101B-9397-08002B2CF9AE}" pid="8" name="MSIP_Label_32ae7b5d-0aac-474b-ae2b-02c331ef2874_ContentBits">
    <vt:lpwstr>0</vt:lpwstr>
  </property>
</Properties>
</file>