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vilvandenys.sharepoint.com/sites/Pirkimai45/Bendrai naudojami dokumentai/Gabrielės/SAK_PK24-43_Griovimo darbai Titnago g 74/Pasiūlymai/Delmita/"/>
    </mc:Choice>
  </mc:AlternateContent>
  <xr:revisionPtr revIDLastSave="0" documentId="8_{F194DAC9-1DB1-40B8-9495-10821169D2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Žiniaraštis" sheetId="1" r:id="rId1"/>
  </sheets>
  <definedNames>
    <definedName name="_Toc227983699" localSheetId="0">Žiniaraštis!#REF!</definedName>
    <definedName name="Kodas">Žiniaraštis!$C$5</definedName>
    <definedName name="Nr">Žiniaraštis!$C$2</definedName>
    <definedName name="Pavadinimas" localSheetId="0">Žiniaraštis!$C$1</definedName>
    <definedName name="_xlnm.Print_Area" localSheetId="0">Žiniaraštis!$A$1:$J$24</definedName>
    <definedName name="Rangovas" localSheetId="0">Žiniaraštis!$C$4</definedName>
    <definedName name="Uzsakovas" localSheetId="0">Žiniaraštis!$A$3</definedName>
    <definedName name="ZinPavadinimas">Žiniaraštis!$A$8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6" i="1"/>
  <c r="F17" i="1"/>
  <c r="F18" i="1"/>
  <c r="F19" i="1"/>
  <c r="F15" i="1"/>
  <c r="F11" i="1"/>
  <c r="F12" i="1"/>
  <c r="F10" i="1"/>
  <c r="F13" i="1" l="1"/>
  <c r="B13" i="1"/>
  <c r="F22" i="1" l="1"/>
  <c r="F23" i="1" s="1"/>
  <c r="F24" i="1" s="1"/>
</calcChain>
</file>

<file path=xl/sharedStrings.xml><?xml version="1.0" encoding="utf-8"?>
<sst xmlns="http://schemas.openxmlformats.org/spreadsheetml/2006/main" count="51" uniqueCount="38">
  <si>
    <t/>
  </si>
  <si>
    <t>Techninės specifikacijos priedas Nr. 2</t>
  </si>
  <si>
    <t>UAB "Vilniaus vandenys"</t>
  </si>
  <si>
    <t>Darbų kiekių žiniaraštis</t>
  </si>
  <si>
    <t>Eil. Nr.</t>
  </si>
  <si>
    <t>Pozicijos</t>
  </si>
  <si>
    <t>Mato        vnt.</t>
  </si>
  <si>
    <t>Pagal pirkimo dokumentus</t>
  </si>
  <si>
    <t>Kiekis</t>
  </si>
  <si>
    <t>Vnt. kaina be PVM, Eur</t>
  </si>
  <si>
    <t>Suma,                          Eur</t>
  </si>
  <si>
    <t>1.</t>
  </si>
  <si>
    <t>Bendroji dalis</t>
  </si>
  <si>
    <t>1.1.</t>
  </si>
  <si>
    <t>Vandens apskaitos mazgo griovimo projektas/aprašas</t>
  </si>
  <si>
    <t>kompl.</t>
  </si>
  <si>
    <t>1.2.</t>
  </si>
  <si>
    <t>1.3.</t>
  </si>
  <si>
    <t>Statybos užbaigimo dokumetai, sklypo plano atnaujinimas</t>
  </si>
  <si>
    <t>2.</t>
  </si>
  <si>
    <t>Griovimo darbai:</t>
  </si>
  <si>
    <t>2.1.</t>
  </si>
  <si>
    <t>Chloratorinė</t>
  </si>
  <si>
    <t>2.2.</t>
  </si>
  <si>
    <t>Kontrolinių matavimų postas</t>
  </si>
  <si>
    <t>2.3.</t>
  </si>
  <si>
    <t>Aušintuvai</t>
  </si>
  <si>
    <t>2.4.</t>
  </si>
  <si>
    <t>Transformatorinė</t>
  </si>
  <si>
    <t>2.5.</t>
  </si>
  <si>
    <t>Vandens apskaitos mazgas</t>
  </si>
  <si>
    <t>Viso (Griovimo darbai)</t>
  </si>
  <si>
    <t>3.</t>
  </si>
  <si>
    <t>Teritorijos sutvarkymas</t>
  </si>
  <si>
    <t>IŠ VISO be PVM</t>
  </si>
  <si>
    <t>PVM</t>
  </si>
  <si>
    <t>IŠ VISO su PVM</t>
  </si>
  <si>
    <t>Nugriautų pastatų ,,nulinės" kadastrinės bylos parengimas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</si>
</sst>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indexed="8"/>
      <name val="Calibri"/>
      <family val="2"/>
      <charset val="186"/>
    </font>
    <font>
      <b/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color rgb="FFFF0000"/>
      <name val="Calibri"/>
      <family val="2"/>
      <charset val="186"/>
    </font>
    <font>
      <b/>
      <sz val="11"/>
      <color indexed="30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/>
    <xf numFmtId="2" fontId="1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top" wrapText="1"/>
    </xf>
    <xf numFmtId="4" fontId="2" fillId="0" borderId="11" xfId="1" applyNumberFormat="1" applyFont="1" applyBorder="1" applyAlignment="1">
      <alignment horizontal="right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2" fontId="0" fillId="0" borderId="0" xfId="0" applyNumberFormat="1"/>
    <xf numFmtId="2" fontId="1" fillId="0" borderId="2" xfId="0" applyNumberFormat="1" applyFont="1" applyBorder="1" applyAlignment="1">
      <alignment horizontal="center" vertical="center" wrapText="1"/>
    </xf>
    <xf numFmtId="2" fontId="2" fillId="0" borderId="9" xfId="1" applyNumberFormat="1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right" vertical="center" wrapText="1"/>
    </xf>
    <xf numFmtId="1" fontId="0" fillId="0" borderId="0" xfId="0" applyNumberFormat="1"/>
    <xf numFmtId="4" fontId="2" fillId="5" borderId="10" xfId="1" applyNumberFormat="1" applyFont="1" applyFill="1" applyBorder="1" applyAlignment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right" vertical="center" wrapText="1"/>
    </xf>
    <xf numFmtId="49" fontId="4" fillId="0" borderId="7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right" vertical="center" wrapText="1"/>
    </xf>
    <xf numFmtId="49" fontId="2" fillId="4" borderId="13" xfId="1" applyNumberFormat="1" applyFont="1" applyFill="1" applyBorder="1" applyAlignment="1">
      <alignment horizontal="center" vertical="center" wrapText="1"/>
    </xf>
    <xf numFmtId="0" fontId="2" fillId="4" borderId="14" xfId="1" applyFont="1" applyFill="1" applyBorder="1" applyAlignment="1">
      <alignment horizontal="right" vertical="center" wrapText="1"/>
    </xf>
    <xf numFmtId="0" fontId="2" fillId="4" borderId="14" xfId="1" applyFont="1" applyFill="1" applyBorder="1" applyAlignment="1">
      <alignment horizontal="center" vertical="center" wrapText="1"/>
    </xf>
    <xf numFmtId="1" fontId="2" fillId="4" borderId="14" xfId="1" applyNumberFormat="1" applyFont="1" applyFill="1" applyBorder="1" applyAlignment="1">
      <alignment horizontal="right" vertical="center" wrapText="1"/>
    </xf>
    <xf numFmtId="2" fontId="2" fillId="4" borderId="14" xfId="1" applyNumberFormat="1" applyFont="1" applyFill="1" applyBorder="1" applyAlignment="1">
      <alignment horizontal="right" vertical="center" wrapText="1"/>
    </xf>
    <xf numFmtId="4" fontId="2" fillId="4" borderId="15" xfId="1" applyNumberFormat="1" applyFont="1" applyFill="1" applyBorder="1" applyAlignment="1">
      <alignment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1" fontId="2" fillId="2" borderId="7" xfId="1" applyNumberFormat="1" applyFont="1" applyFill="1" applyBorder="1" applyAlignment="1">
      <alignment horizontal="left" vertical="center" wrapText="1"/>
    </xf>
    <xf numFmtId="2" fontId="2" fillId="2" borderId="7" xfId="1" applyNumberFormat="1" applyFont="1" applyFill="1" applyBorder="1" applyAlignment="1">
      <alignment horizontal="left" vertical="center" wrapText="1"/>
    </xf>
    <xf numFmtId="4" fontId="2" fillId="2" borderId="7" xfId="1" applyNumberFormat="1" applyFont="1" applyFill="1" applyBorder="1" applyAlignment="1">
      <alignment horizontal="left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2" fontId="2" fillId="0" borderId="7" xfId="1" applyNumberFormat="1" applyFont="1" applyBorder="1" applyAlignment="1">
      <alignment horizontal="right" vertical="center" wrapText="1"/>
    </xf>
    <xf numFmtId="4" fontId="2" fillId="0" borderId="7" xfId="1" applyNumberFormat="1" applyFont="1" applyBorder="1" applyAlignment="1">
      <alignment horizontal="right" vertical="center" wrapText="1"/>
    </xf>
    <xf numFmtId="49" fontId="2" fillId="4" borderId="7" xfId="1" applyNumberFormat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center" vertical="center" wrapText="1"/>
    </xf>
    <xf numFmtId="2" fontId="2" fillId="4" borderId="7" xfId="1" applyNumberFormat="1" applyFont="1" applyFill="1" applyBorder="1" applyAlignment="1">
      <alignment horizontal="right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1" fontId="4" fillId="0" borderId="7" xfId="1" applyNumberFormat="1" applyFont="1" applyBorder="1" applyAlignment="1">
      <alignment horizontal="center" vertical="center" wrapText="1"/>
    </xf>
    <xf numFmtId="1" fontId="2" fillId="0" borderId="7" xfId="1" applyNumberFormat="1" applyFont="1" applyBorder="1" applyAlignment="1">
      <alignment horizontal="center" vertical="center" wrapText="1"/>
    </xf>
    <xf numFmtId="1" fontId="2" fillId="4" borderId="7" xfId="1" applyNumberFormat="1" applyFont="1" applyFill="1" applyBorder="1" applyAlignment="1">
      <alignment horizontal="center" vertical="center" wrapText="1"/>
    </xf>
    <xf numFmtId="1" fontId="2" fillId="2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" fontId="2" fillId="4" borderId="7" xfId="1" applyNumberFormat="1" applyFont="1" applyFill="1" applyBorder="1" applyAlignment="1">
      <alignment vertical="center" wrapText="1"/>
    </xf>
    <xf numFmtId="2" fontId="4" fillId="0" borderId="7" xfId="1" applyNumberFormat="1" applyFont="1" applyBorder="1" applyAlignment="1">
      <alignment vertical="center" wrapText="1"/>
    </xf>
    <xf numFmtId="2" fontId="2" fillId="2" borderId="7" xfId="1" applyNumberFormat="1" applyFont="1" applyFill="1" applyBorder="1" applyAlignment="1">
      <alignment vertical="center" wrapText="1"/>
    </xf>
    <xf numFmtId="2" fontId="2" fillId="2" borderId="7" xfId="1" applyNumberFormat="1" applyFont="1" applyFill="1" applyBorder="1" applyAlignment="1">
      <alignment horizontal="right" vertical="center" wrapText="1"/>
    </xf>
    <xf numFmtId="2" fontId="8" fillId="0" borderId="7" xfId="1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6" fillId="3" borderId="12" xfId="1" applyNumberFormat="1" applyFont="1" applyFill="1" applyBorder="1" applyAlignment="1">
      <alignment horizontal="left" vertical="center" wrapText="1"/>
    </xf>
    <xf numFmtId="0" fontId="6" fillId="0" borderId="2" xfId="0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5">
    <cellStyle name="Currency 2" xfId="3" xr:uid="{DDFC48D3-4870-4D32-BF11-574B5BF82A68}"/>
    <cellStyle name="Currency 2 2" xfId="4" xr:uid="{E9F9BA28-888E-4F8C-BC5D-96543F571D7B}"/>
    <cellStyle name="Excel Built-in Normal" xfId="1" xr:uid="{00000000-0005-0000-0000-000000000000}"/>
    <cellStyle name="Normal" xfId="0" builtinId="0"/>
    <cellStyle name="Normal 2" xfId="2" xr:uid="{5FE36BD7-F4C0-4601-87CC-18F0A961AEA8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BreakPreview" topLeftCell="A3" zoomScale="115" zoomScaleNormal="115" zoomScaleSheetLayoutView="115" workbookViewId="0">
      <selection activeCell="F13" sqref="F13"/>
    </sheetView>
  </sheetViews>
  <sheetFormatPr defaultColWidth="9.33203125" defaultRowHeight="14.4" x14ac:dyDescent="0.3"/>
  <cols>
    <col min="1" max="1" width="6.5546875" style="10" customWidth="1"/>
    <col min="2" max="2" width="62.88671875" customWidth="1"/>
    <col min="3" max="3" width="9.77734375" customWidth="1"/>
    <col min="4" max="4" width="11" style="17" customWidth="1"/>
    <col min="5" max="5" width="15" style="11" customWidth="1"/>
    <col min="6" max="6" width="22.6640625" customWidth="1"/>
    <col min="7" max="7" width="1" customWidth="1"/>
    <col min="8" max="10" width="9.33203125" hidden="1" customWidth="1"/>
  </cols>
  <sheetData>
    <row r="1" spans="1:6" x14ac:dyDescent="0.3">
      <c r="A1" s="55"/>
      <c r="B1" s="55"/>
      <c r="C1" s="1"/>
      <c r="D1" s="14"/>
      <c r="E1" s="5"/>
      <c r="F1" s="1"/>
    </row>
    <row r="2" spans="1:6" x14ac:dyDescent="0.3">
      <c r="A2" s="56"/>
      <c r="B2" s="56"/>
      <c r="C2" s="1" t="s">
        <v>0</v>
      </c>
      <c r="E2" s="1" t="s">
        <v>1</v>
      </c>
    </row>
    <row r="3" spans="1:6" x14ac:dyDescent="0.3">
      <c r="A3" s="58" t="s">
        <v>2</v>
      </c>
      <c r="B3" s="58"/>
      <c r="C3" s="58"/>
      <c r="D3" s="58"/>
      <c r="E3" s="58"/>
      <c r="F3" s="58"/>
    </row>
    <row r="4" spans="1:6" x14ac:dyDescent="0.3">
      <c r="A4" s="55"/>
      <c r="B4" s="55"/>
      <c r="C4" s="2" t="s">
        <v>0</v>
      </c>
      <c r="D4" s="14"/>
      <c r="E4" s="5"/>
      <c r="F4" s="1"/>
    </row>
    <row r="5" spans="1:6" x14ac:dyDescent="0.3">
      <c r="A5" s="57" t="s">
        <v>3</v>
      </c>
      <c r="B5" s="57"/>
      <c r="C5" s="60" t="s">
        <v>0</v>
      </c>
      <c r="D5" s="60"/>
      <c r="E5" s="60"/>
      <c r="F5" s="60"/>
    </row>
    <row r="6" spans="1:6" ht="25.5" customHeight="1" x14ac:dyDescent="0.3">
      <c r="A6" s="61" t="s">
        <v>4</v>
      </c>
      <c r="B6" s="62" t="s">
        <v>5</v>
      </c>
      <c r="C6" s="63" t="s">
        <v>6</v>
      </c>
      <c r="D6" s="64" t="s">
        <v>7</v>
      </c>
      <c r="E6" s="64"/>
      <c r="F6" s="64"/>
    </row>
    <row r="7" spans="1:6" ht="33" customHeight="1" thickBot="1" x14ac:dyDescent="0.35">
      <c r="A7" s="61"/>
      <c r="B7" s="62"/>
      <c r="C7" s="63"/>
      <c r="D7" s="15" t="s">
        <v>8</v>
      </c>
      <c r="E7" s="12" t="s">
        <v>9</v>
      </c>
      <c r="F7" s="3" t="s">
        <v>10</v>
      </c>
    </row>
    <row r="8" spans="1:6" ht="16.5" customHeight="1" x14ac:dyDescent="0.3">
      <c r="A8" s="59"/>
      <c r="B8" s="59"/>
      <c r="C8" s="59"/>
      <c r="D8" s="59"/>
      <c r="E8" s="59"/>
      <c r="F8" s="59"/>
    </row>
    <row r="9" spans="1:6" x14ac:dyDescent="0.3">
      <c r="A9" s="29" t="s">
        <v>11</v>
      </c>
      <c r="B9" s="30" t="s">
        <v>12</v>
      </c>
      <c r="C9" s="30"/>
      <c r="D9" s="31"/>
      <c r="E9" s="32"/>
      <c r="F9" s="33"/>
    </row>
    <row r="10" spans="1:6" x14ac:dyDescent="0.3">
      <c r="A10" s="43" t="s">
        <v>13</v>
      </c>
      <c r="B10" s="6" t="s">
        <v>14</v>
      </c>
      <c r="C10" s="19" t="s">
        <v>15</v>
      </c>
      <c r="D10" s="45">
        <v>1</v>
      </c>
      <c r="E10" s="22">
        <v>900</v>
      </c>
      <c r="F10" s="22">
        <f>D10*E10</f>
        <v>900</v>
      </c>
    </row>
    <row r="11" spans="1:6" x14ac:dyDescent="0.3">
      <c r="A11" s="21" t="s">
        <v>16</v>
      </c>
      <c r="B11" s="6" t="s">
        <v>37</v>
      </c>
      <c r="C11" s="19" t="s">
        <v>15</v>
      </c>
      <c r="D11" s="45">
        <v>1</v>
      </c>
      <c r="E11" s="22">
        <v>1000</v>
      </c>
      <c r="F11" s="22">
        <f t="shared" ref="F11:F12" si="0">D11*E11</f>
        <v>1000</v>
      </c>
    </row>
    <row r="12" spans="1:6" x14ac:dyDescent="0.3">
      <c r="A12" s="21" t="s">
        <v>17</v>
      </c>
      <c r="B12" s="6" t="s">
        <v>18</v>
      </c>
      <c r="C12" s="19" t="s">
        <v>15</v>
      </c>
      <c r="D12" s="45">
        <v>1</v>
      </c>
      <c r="E12" s="22">
        <v>1400</v>
      </c>
      <c r="F12" s="22">
        <f t="shared" si="0"/>
        <v>1400</v>
      </c>
    </row>
    <row r="13" spans="1:6" x14ac:dyDescent="0.3">
      <c r="A13" s="34"/>
      <c r="B13" s="35" t="str">
        <f>CONCATENATE("Viso (",B9,")")</f>
        <v>Viso (Bendroji dalis)</v>
      </c>
      <c r="C13" s="36"/>
      <c r="D13" s="46"/>
      <c r="E13" s="37"/>
      <c r="F13" s="38">
        <f>SUM(F10:F12)</f>
        <v>3300</v>
      </c>
    </row>
    <row r="14" spans="1:6" x14ac:dyDescent="0.3">
      <c r="A14" s="39" t="s">
        <v>19</v>
      </c>
      <c r="B14" s="40" t="s">
        <v>20</v>
      </c>
      <c r="C14" s="41"/>
      <c r="D14" s="47"/>
      <c r="E14" s="42"/>
      <c r="F14" s="50"/>
    </row>
    <row r="15" spans="1:6" x14ac:dyDescent="0.3">
      <c r="A15" s="43" t="s">
        <v>21</v>
      </c>
      <c r="B15" s="44" t="s">
        <v>22</v>
      </c>
      <c r="C15" s="19" t="s">
        <v>15</v>
      </c>
      <c r="D15" s="45">
        <v>1</v>
      </c>
      <c r="E15" s="51">
        <v>9600</v>
      </c>
      <c r="F15" s="51">
        <f>D15*E15</f>
        <v>9600</v>
      </c>
    </row>
    <row r="16" spans="1:6" x14ac:dyDescent="0.3">
      <c r="A16" s="43" t="s">
        <v>23</v>
      </c>
      <c r="B16" s="44" t="s">
        <v>24</v>
      </c>
      <c r="C16" s="19" t="s">
        <v>15</v>
      </c>
      <c r="D16" s="45">
        <v>1</v>
      </c>
      <c r="E16" s="51">
        <v>1100</v>
      </c>
      <c r="F16" s="51">
        <f t="shared" ref="F16:F19" si="1">D16*E16</f>
        <v>1100</v>
      </c>
    </row>
    <row r="17" spans="1:6" ht="16.5" customHeight="1" x14ac:dyDescent="0.3">
      <c r="A17" s="43" t="s">
        <v>25</v>
      </c>
      <c r="B17" s="44" t="s">
        <v>26</v>
      </c>
      <c r="C17" s="19" t="s">
        <v>15</v>
      </c>
      <c r="D17" s="45">
        <v>1</v>
      </c>
      <c r="E17" s="51">
        <v>3500</v>
      </c>
      <c r="F17" s="51">
        <f t="shared" si="1"/>
        <v>3500</v>
      </c>
    </row>
    <row r="18" spans="1:6" x14ac:dyDescent="0.3">
      <c r="A18" s="43" t="s">
        <v>27</v>
      </c>
      <c r="B18" s="44" t="s">
        <v>28</v>
      </c>
      <c r="C18" s="19" t="s">
        <v>15</v>
      </c>
      <c r="D18" s="45">
        <v>1</v>
      </c>
      <c r="E18" s="51">
        <v>1500</v>
      </c>
      <c r="F18" s="51">
        <f t="shared" si="1"/>
        <v>1500</v>
      </c>
    </row>
    <row r="19" spans="1:6" x14ac:dyDescent="0.3">
      <c r="A19" s="43" t="s">
        <v>29</v>
      </c>
      <c r="B19" s="44" t="s">
        <v>30</v>
      </c>
      <c r="C19" s="19" t="s">
        <v>15</v>
      </c>
      <c r="D19" s="45">
        <v>1</v>
      </c>
      <c r="E19" s="51">
        <v>2000</v>
      </c>
      <c r="F19" s="51">
        <f t="shared" si="1"/>
        <v>2000</v>
      </c>
    </row>
    <row r="20" spans="1:6" x14ac:dyDescent="0.3">
      <c r="A20" s="43"/>
      <c r="B20" s="35" t="s">
        <v>31</v>
      </c>
      <c r="C20" s="19"/>
      <c r="D20" s="45"/>
      <c r="E20" s="51"/>
      <c r="F20" s="54">
        <f>SUM(F15:F19)</f>
        <v>17700</v>
      </c>
    </row>
    <row r="21" spans="1:6" x14ac:dyDescent="0.3">
      <c r="A21" s="29" t="s">
        <v>32</v>
      </c>
      <c r="B21" s="30" t="s">
        <v>33</v>
      </c>
      <c r="C21" s="49" t="s">
        <v>15</v>
      </c>
      <c r="D21" s="48">
        <v>1</v>
      </c>
      <c r="E21" s="53">
        <v>6000</v>
      </c>
      <c r="F21" s="52">
        <v>6000</v>
      </c>
    </row>
    <row r="22" spans="1:6" ht="15" thickBot="1" x14ac:dyDescent="0.35">
      <c r="A22" s="23" t="s">
        <v>0</v>
      </c>
      <c r="B22" s="24" t="s">
        <v>34</v>
      </c>
      <c r="C22" s="25"/>
      <c r="D22" s="26"/>
      <c r="E22" s="27"/>
      <c r="F22" s="28">
        <f>F13+F20+F21</f>
        <v>27000</v>
      </c>
    </row>
    <row r="23" spans="1:6" ht="15" thickBot="1" x14ac:dyDescent="0.35">
      <c r="A23" s="8" t="s">
        <v>0</v>
      </c>
      <c r="B23" s="20" t="s">
        <v>35</v>
      </c>
      <c r="C23" s="9"/>
      <c r="D23" s="16"/>
      <c r="E23" s="13"/>
      <c r="F23" s="18">
        <f>0.21*F22</f>
        <v>5670</v>
      </c>
    </row>
    <row r="24" spans="1:6" ht="15" thickBot="1" x14ac:dyDescent="0.35">
      <c r="A24" s="8" t="s">
        <v>0</v>
      </c>
      <c r="B24" s="20" t="s">
        <v>36</v>
      </c>
      <c r="C24" s="9"/>
      <c r="D24" s="16"/>
      <c r="E24" s="13"/>
      <c r="F24" s="7">
        <f>F22+F23</f>
        <v>32670</v>
      </c>
    </row>
    <row r="26" spans="1:6" x14ac:dyDescent="0.3">
      <c r="B26" s="4"/>
    </row>
    <row r="27" spans="1:6" x14ac:dyDescent="0.3">
      <c r="B27" s="4"/>
    </row>
  </sheetData>
  <sheetProtection selectLockedCells="1" selectUnlockedCells="1"/>
  <mergeCells count="11">
    <mergeCell ref="A8:F8"/>
    <mergeCell ref="C5:F5"/>
    <mergeCell ref="A6:A7"/>
    <mergeCell ref="B6:B7"/>
    <mergeCell ref="C6:C7"/>
    <mergeCell ref="D6:F6"/>
    <mergeCell ref="A1:B1"/>
    <mergeCell ref="A2:B2"/>
    <mergeCell ref="A4:B4"/>
    <mergeCell ref="A5:B5"/>
    <mergeCell ref="A3:F3"/>
  </mergeCells>
  <pageMargins left="0.82677165354330717" right="0.23622047244094491" top="0.19685039370078741" bottom="0.19685039370078741" header="0.31496062992125984" footer="0.31496062992125984"/>
  <pageSetup paperSize="9" firstPageNumber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4800CE-CCEC-4594-A825-1D9C850DB098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2.xml><?xml version="1.0" encoding="utf-8"?>
<ds:datastoreItem xmlns:ds="http://schemas.openxmlformats.org/officeDocument/2006/customXml" ds:itemID="{A9596E34-5ECA-47DD-A49E-7E9BBA9681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C77C14-7B71-4A3C-A5A4-21D724896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Žiniaraštis</vt:lpstr>
      <vt:lpstr>Kodas</vt:lpstr>
      <vt:lpstr>Nr</vt:lpstr>
      <vt:lpstr>Žiniaraštis!Pavadinimas</vt:lpstr>
      <vt:lpstr>Žiniaraštis!Print_Area</vt:lpstr>
      <vt:lpstr>Žiniaraštis!Rangovas</vt:lpstr>
      <vt:lpstr>Žiniaraštis!Uzsakovas</vt:lpstr>
      <vt:lpstr>ZinPavadinimas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Vilma Karosienė</dc:creator>
  <cp:keywords/>
  <dc:description/>
  <cp:lastModifiedBy>Gabrielė Mikelionienė</cp:lastModifiedBy>
  <cp:revision/>
  <cp:lastPrinted>2024-02-23T07:15:32Z</cp:lastPrinted>
  <dcterms:created xsi:type="dcterms:W3CDTF">2019-09-23T07:27:53Z</dcterms:created>
  <dcterms:modified xsi:type="dcterms:W3CDTF">2024-03-13T13:04:37Z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MediaServiceImageTags">
    <vt:lpwstr/>
  </property>
</Properties>
</file>