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C:\Users\Lina.Cerniauskiene\Documents\2023 METAI\PIRKIMAI\(PK23-25) Vilniaus aglomeracijoje (Grigaičių k., Vilniaus r.) II dalis\Pirkimo organizavimo dokumentai\"/>
    </mc:Choice>
  </mc:AlternateContent>
  <xr:revisionPtr revIDLastSave="0" documentId="13_ncr:1_{3E51AFDF-0C79-4266-B710-F8BC905B7304}" xr6:coauthVersionLast="47" xr6:coauthVersionMax="47" xr10:uidLastSave="{00000000-0000-0000-0000-000000000000}"/>
  <bookViews>
    <workbookView xWindow="-108" yWindow="-108" windowWidth="23256" windowHeight="12456" xr2:uid="{00000000-000D-0000-FFFF-FFFF00000000}"/>
  </bookViews>
  <sheets>
    <sheet name="Žiniaraštis" sheetId="1" r:id="rId1"/>
  </sheets>
  <definedNames>
    <definedName name="_Hlk63837448" localSheetId="0">Žiniaraštis!#REF!</definedName>
    <definedName name="_Hlk63837491" localSheetId="0">Žiniaraštis!#REF!</definedName>
    <definedName name="_Hlk69297629" localSheetId="0">Žiniaraštis!#REF!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0" i="1" l="1"/>
  <c r="F36" i="1"/>
  <c r="F22" i="1"/>
  <c r="F21" i="1"/>
  <c r="F12" i="1"/>
  <c r="F23" i="1" s="1"/>
  <c r="F7" i="1"/>
  <c r="F35" i="1"/>
  <c r="F34" i="1"/>
  <c r="F33" i="1"/>
  <c r="F32" i="1"/>
  <c r="F31" i="1"/>
  <c r="F30" i="1"/>
  <c r="F29" i="1"/>
  <c r="F28" i="1"/>
  <c r="F27" i="1"/>
  <c r="F26" i="1"/>
  <c r="F20" i="1"/>
  <c r="F19" i="1"/>
  <c r="F18" i="1"/>
  <c r="F17" i="1"/>
  <c r="F16" i="1"/>
  <c r="F15" i="1"/>
  <c r="F14" i="1"/>
  <c r="F13" i="1"/>
  <c r="F39" i="1"/>
  <c r="F8" i="1" l="1"/>
  <c r="F9" i="1" l="1"/>
  <c r="F41" i="1" s="1"/>
  <c r="F42" i="1" s="1"/>
  <c r="F43" i="1" s="1"/>
</calcChain>
</file>

<file path=xl/sharedStrings.xml><?xml version="1.0" encoding="utf-8"?>
<sst xmlns="http://schemas.openxmlformats.org/spreadsheetml/2006/main" count="102" uniqueCount="68">
  <si>
    <t>Eil. Nr.</t>
  </si>
  <si>
    <t>Pozicijos</t>
  </si>
  <si>
    <t>Mato vnt.</t>
  </si>
  <si>
    <t>Pagal sutartį</t>
  </si>
  <si>
    <t>Kiekis</t>
  </si>
  <si>
    <t>Vnt. kaina be PVM, Eur</t>
  </si>
  <si>
    <t>Suma, Eur</t>
  </si>
  <si>
    <t>kompl.</t>
  </si>
  <si>
    <t>4 priedas</t>
  </si>
  <si>
    <t>Darbų kainų žiniaraštis</t>
  </si>
  <si>
    <t>Bendroji dalis</t>
  </si>
  <si>
    <t>PVM</t>
  </si>
  <si>
    <t>VISO be PVM</t>
  </si>
  <si>
    <t>VISO su PVM</t>
  </si>
  <si>
    <t>1.</t>
  </si>
  <si>
    <t>Išpildomieji brėžiniai</t>
  </si>
  <si>
    <t>Kadastriniai matavimai</t>
  </si>
  <si>
    <t>2.</t>
  </si>
  <si>
    <t>Jubiliejaus g.</t>
  </si>
  <si>
    <t>Mechanizatorių g.</t>
  </si>
  <si>
    <t>Spalio g.</t>
  </si>
  <si>
    <t>Jaunimo g.</t>
  </si>
  <si>
    <t>Kalnų g.</t>
  </si>
  <si>
    <t>Eglių g.</t>
  </si>
  <si>
    <t>Gėlių g.</t>
  </si>
  <si>
    <t>Geležinkelio g.</t>
  </si>
  <si>
    <t>2.1</t>
  </si>
  <si>
    <t>2.1.1</t>
  </si>
  <si>
    <t>2.1.2</t>
  </si>
  <si>
    <t>2.1.3</t>
  </si>
  <si>
    <t>2.1.4</t>
  </si>
  <si>
    <t>2.1.5</t>
  </si>
  <si>
    <t>2.1.6</t>
  </si>
  <si>
    <t>2.1.7</t>
  </si>
  <si>
    <t>2.1.8</t>
  </si>
  <si>
    <t>2.1.9</t>
  </si>
  <si>
    <t>2.1.10</t>
  </si>
  <si>
    <t>3</t>
  </si>
  <si>
    <t>3.1</t>
  </si>
  <si>
    <t>3.1.1</t>
  </si>
  <si>
    <t>3.1.2</t>
  </si>
  <si>
    <t>3.1.4</t>
  </si>
  <si>
    <t>3.1.5</t>
  </si>
  <si>
    <t>3.1.6</t>
  </si>
  <si>
    <t>3.1.7</t>
  </si>
  <si>
    <t>3.1.9</t>
  </si>
  <si>
    <t>3.1.10</t>
  </si>
  <si>
    <t>3.1.8</t>
  </si>
  <si>
    <t>3.1.11</t>
  </si>
  <si>
    <t>4</t>
  </si>
  <si>
    <t>4.1</t>
  </si>
  <si>
    <t>4.1.1</t>
  </si>
  <si>
    <t>Pergalės g.</t>
  </si>
  <si>
    <t>2.1.11</t>
  </si>
  <si>
    <t>1.1.</t>
  </si>
  <si>
    <t>1.2</t>
  </si>
  <si>
    <t>Vandentiekio tinklų statyba atviru ir (arba) uždaru būdu naudojant tai technologijai tinkančius vamzdžius, įskaitant visas reikiamas sujungimo detales, fasonines dalis, visą reguliuojamają, uždaromają, ir kitą tinklui priklausančią armatūrą bei reikiamas atramas po jomis, prisijungimą prie esamų vandentiekio tinklų,  šulinių  įrengimą su  ketiniais  liukais ir dangčiais, vandentiekio įvadų įrengimą su balnu, požemine sklende, teleskopiniu prailginimo velenu ir kapa, komunikacijų nužymėjimo ženklų įrengimą, dangų išardymą, dangų atstatymą, gerbūvio atstatymą, visus žemės darbus, tranšėjų išramstymą, gruntinio vandens pažeminimą, esamų komunikacijų pakabinimą,  smėlinio grunto pagrindo po vamzdžiais įrengimą, gruntinio vandens pažeminimą, grunto sutankinimą, tinklų išbandymą, plovimą, dezinfekavimą ir kitus darbus.</t>
  </si>
  <si>
    <t>Svyrių g.</t>
  </si>
  <si>
    <t>Medelyno g.</t>
  </si>
  <si>
    <t>Statybos dalis:  " Vandentiekio  tinklų Geležinkelio g., Spalio g., Mechanizatorių g.,  Jaunimo g., Kalnų g., Eglių g.,  Gėlių g ;  Svyrių g., Medelyno g; Pergalės g; Jubiliejaus g.  Grigaičių k., Šatrininkų sen., Vilniaus r.  statyba "</t>
  </si>
  <si>
    <t>Statybos dalis:  " Savitakinių nuotekų  tinklų Geležinkelio g., Spalio g., Mechanizatorių g.,  Jaunimo g., Kalnų g., Eglių g.,  Gėlių g ;  Svyrių g., Pergalės g; Jubiliejaus g.  Grigaičių k., Šatrininkų sen., Vilniaus r.  statyba "</t>
  </si>
  <si>
    <t>Savitakinių   nuotekų tinklų įrengimas atviru ir (arba) uždaru būdu įskaitant tai technologijai tinkančius nuotekų vamzdžius su sujungimo detalėmis, kritimo stovų įrengimą,  gerbūvio, dangų išardymo ir atstatymo darbus, visus žemės darbus, grunto sutankinimą, tranšėjų išramstymą, g/b šulinių įrengimą su ketiniais   liukais ir dangčiais, plastikinių valymo ir inspektavimo šulinių su  ketiniais dangčiais įrengimą, aklių išvadams įrengimą,  esamų komunikacijų pakabinimą, gruntinio vandens pažeminimą, smėlinio grunto pagrindo po vamzdžiais įrengimą, apsauginio smėlinio grunto sluoksnio įrengimą,  prisijungimą prie esamų nuotekų tinklų, atšakų  su pasijungimo šuliniais įrengimą, vamzdynų bandymą, vamzdynų patikrinimą TV diagnostika, komunikacijų ženklų įrengimą ir kitus darbus.</t>
  </si>
  <si>
    <t>Statybos dalis: slėginiai nuotekų tinklai Pergalės g.,  Grigaičių k., Šatrininkų sen., Vilniaus r.</t>
  </si>
  <si>
    <t>Slėginių nuotekų tinklų įrengimas atviru ir (arba) uždaru būdu įskaitant tai technologijai tinkančius nuotekų vamzdžius su sujungimo detalėmis, gerbūvio, dangų išardymo ir atstatymo darbus, visus žemės darbus, grunto sutankinimą, tranšėjų išramstymą, g/b šulinių įrengimą su ketiniais   liukais ir dangčiais, esamų komunikacijų pakabinimą, gruntinio vandens pažeminimą, smėlinio grunto pagrindo po vamzdžiais įrengimą, apsauginio smėlinio grunto sluoksnio įrengimą, prisijungimą prie esamų nuotekų tinklų, vamzdynų bandymą, plovimą, komunikacijų ženklų įrengimą ir kitus darbus.</t>
  </si>
  <si>
    <t>VISO: "Slėginiai nuotekų tinklai Pergalės g. Grigaičių k., Šatrininkų sen., Vilniaus r."</t>
  </si>
  <si>
    <t>VISO:  "Savitakinių nuotekų  tinklų Geležinkelio g., Spalio g., Mechanizatorių g.,  Jaunimo g., Kalnų g., Eglių g.,  Gėlių g ;  Svyrių g., Pergalės g; Jubiliejaus g.  Grigaičių k., Šatrininkų sen., Vilniaus r.  statyba "</t>
  </si>
  <si>
    <t>VISO: "Vandentiekio  tinklų Geležinkelio g., Spalio g., Mechanizatorių g.,  Jaunimo g., Kalnų g., Eglių g.,  Gėlių g ;  Svyrių g., Medelyno g; Pergalės g; Jubiliejaus g.  Grigaičių k., Šatrininkų sen., Vilniaus r.  statyba"</t>
  </si>
  <si>
    <t>VISO: Bendroji dalis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</si>
</sst>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sz val="11"/>
      <color theme="1"/>
      <name val="Calibri"/>
      <family val="2"/>
      <scheme val="minor"/>
    </font>
    <font>
      <sz val="10"/>
      <name val="Arial"/>
      <family val="2"/>
      <charset val="186"/>
    </font>
    <font>
      <sz val="11"/>
      <color theme="1"/>
      <name val="Calibri"/>
      <family val="2"/>
      <scheme val="minor"/>
    </font>
    <font>
      <sz val="8"/>
      <name val="Calibri"/>
      <family val="2"/>
      <charset val="186"/>
      <scheme val="minor"/>
    </font>
    <font>
      <sz val="11"/>
      <color theme="1"/>
      <name val="Calibri Light"/>
      <family val="2"/>
      <charset val="186"/>
    </font>
    <font>
      <b/>
      <sz val="11"/>
      <color theme="1"/>
      <name val="Calibri Light"/>
      <family val="2"/>
      <charset val="186"/>
    </font>
    <font>
      <sz val="11"/>
      <color theme="1"/>
      <name val="Calibri"/>
      <family val="2"/>
      <charset val="186"/>
      <scheme val="minor"/>
    </font>
    <font>
      <b/>
      <sz val="11"/>
      <color rgb="FF000000"/>
      <name val="Calibri"/>
      <family val="2"/>
      <scheme val="minor"/>
    </font>
    <font>
      <sz val="10"/>
      <name val="Calibri"/>
      <family val="2"/>
      <scheme val="minor"/>
    </font>
    <font>
      <b/>
      <sz val="11"/>
      <color theme="1"/>
      <name val="Calibri"/>
      <family val="2"/>
      <scheme val="minor"/>
    </font>
    <font>
      <sz val="11"/>
      <color rgb="FFFF0000"/>
      <name val="Calibri"/>
      <family val="2"/>
      <scheme val="minor"/>
    </font>
    <font>
      <sz val="9"/>
      <color rgb="FFFF0000"/>
      <name val="Calibri"/>
      <family val="2"/>
      <scheme val="minor"/>
    </font>
    <font>
      <b/>
      <sz val="10"/>
      <color rgb="FF000000"/>
      <name val="Calibri"/>
      <family val="2"/>
      <scheme val="minor"/>
    </font>
    <font>
      <sz val="10"/>
      <color theme="1"/>
      <name val="Calibri"/>
      <family val="2"/>
      <scheme val="minor"/>
    </font>
    <font>
      <b/>
      <sz val="10"/>
      <color theme="1"/>
      <name val="Calibri"/>
      <family val="2"/>
      <scheme val="minor"/>
    </font>
    <font>
      <b/>
      <sz val="11"/>
      <color rgb="FFFF0000"/>
      <name val="Calibri"/>
      <family val="2"/>
      <charset val="186"/>
      <scheme val="minor"/>
    </font>
    <font>
      <b/>
      <sz val="10"/>
      <name val="Calibri"/>
      <family val="2"/>
      <scheme val="minor"/>
    </font>
    <font>
      <sz val="10"/>
      <color rgb="FFFF0000"/>
      <name val="Calibri"/>
      <family val="2"/>
      <scheme val="minor"/>
    </font>
    <font>
      <b/>
      <sz val="10"/>
      <name val="Calibri"/>
      <family val="2"/>
      <charset val="186"/>
      <scheme val="minor"/>
    </font>
    <font>
      <sz val="10"/>
      <color theme="1"/>
      <name val="Calibri"/>
      <family val="2"/>
      <charset val="186"/>
      <scheme val="minor"/>
    </font>
  </fonts>
  <fills count="5">
    <fill>
      <patternFill patternType="none"/>
    </fill>
    <fill>
      <patternFill patternType="gray125"/>
    </fill>
    <fill>
      <patternFill patternType="solid">
        <fgColor theme="9" tint="0.79998168889431442"/>
        <bgColor indexed="64"/>
      </patternFill>
    </fill>
    <fill>
      <patternFill patternType="solid">
        <fgColor theme="9" tint="0.79998168889431442"/>
        <bgColor indexed="43"/>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64"/>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65">
    <xf numFmtId="0" fontId="0" fillId="0" borderId="0" xfId="0"/>
    <xf numFmtId="0" fontId="3" fillId="0" borderId="0" xfId="0" applyFont="1"/>
    <xf numFmtId="0" fontId="3" fillId="0" borderId="0" xfId="0" applyFont="1" applyAlignment="1">
      <alignment vertical="center"/>
    </xf>
    <xf numFmtId="0" fontId="3" fillId="0" borderId="0" xfId="0" applyFont="1" applyAlignment="1">
      <alignment vertical="center" wrapText="1"/>
    </xf>
    <xf numFmtId="0" fontId="5" fillId="0" borderId="0" xfId="0" applyFont="1"/>
    <xf numFmtId="0" fontId="6" fillId="0" borderId="0" xfId="0" applyFont="1"/>
    <xf numFmtId="0" fontId="5" fillId="0" borderId="0" xfId="0" applyFont="1" applyAlignment="1">
      <alignment horizontal="center"/>
    </xf>
    <xf numFmtId="0" fontId="3" fillId="0" borderId="0" xfId="0" applyFont="1" applyAlignment="1">
      <alignment horizontal="center"/>
    </xf>
    <xf numFmtId="0" fontId="6" fillId="0" borderId="0" xfId="0" applyFont="1" applyAlignment="1">
      <alignment horizontal="center"/>
    </xf>
    <xf numFmtId="0" fontId="7" fillId="0" borderId="0" xfId="0" applyFont="1"/>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4" xfId="1" applyFont="1" applyBorder="1" applyAlignment="1">
      <alignment horizontal="left" vertical="center" wrapText="1"/>
    </xf>
    <xf numFmtId="0" fontId="3" fillId="0" borderId="1" xfId="0" applyFont="1" applyBorder="1" applyAlignment="1">
      <alignment horizontal="center" vertical="center" wrapText="1"/>
    </xf>
    <xf numFmtId="49" fontId="10" fillId="0" borderId="1" xfId="0" applyNumberFormat="1" applyFont="1" applyBorder="1" applyAlignment="1">
      <alignment horizontal="center" vertical="center"/>
    </xf>
    <xf numFmtId="2" fontId="3" fillId="0" borderId="2" xfId="0" applyNumberFormat="1" applyFont="1" applyBorder="1" applyAlignment="1">
      <alignment horizontal="center" vertical="center" wrapText="1"/>
    </xf>
    <xf numFmtId="2" fontId="3" fillId="0" borderId="1" xfId="0" applyNumberFormat="1" applyFont="1" applyBorder="1" applyAlignment="1">
      <alignment horizontal="right" vertical="center" wrapText="1"/>
    </xf>
    <xf numFmtId="49" fontId="3" fillId="0" borderId="1" xfId="0" applyNumberFormat="1" applyFont="1" applyBorder="1" applyAlignment="1">
      <alignment horizontal="center" vertical="center"/>
    </xf>
    <xf numFmtId="0" fontId="3" fillId="0" borderId="1" xfId="0" applyFont="1" applyBorder="1" applyAlignment="1">
      <alignment horizontal="right" vertical="center" wrapText="1"/>
    </xf>
    <xf numFmtId="0" fontId="11" fillId="0" borderId="0" xfId="0" applyFont="1" applyAlignment="1">
      <alignment vertical="center" wrapText="1"/>
    </xf>
    <xf numFmtId="2" fontId="11" fillId="0" borderId="1" xfId="0" applyNumberFormat="1" applyFont="1" applyBorder="1" applyAlignment="1">
      <alignment horizontal="center" vertical="center" wrapText="1"/>
    </xf>
    <xf numFmtId="0" fontId="12" fillId="0" borderId="0" xfId="0" applyFont="1" applyAlignment="1">
      <alignment vertical="center" wrapText="1"/>
    </xf>
    <xf numFmtId="0" fontId="1" fillId="0" borderId="0" xfId="0" applyFont="1" applyAlignment="1">
      <alignment vertical="center" wrapText="1"/>
    </xf>
    <xf numFmtId="0" fontId="13" fillId="0" borderId="1" xfId="0" applyFont="1" applyBorder="1" applyAlignment="1">
      <alignment horizontal="center" vertical="center"/>
    </xf>
    <xf numFmtId="0" fontId="14"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xf>
    <xf numFmtId="49" fontId="14" fillId="0" borderId="1" xfId="0" applyNumberFormat="1" applyFont="1" applyBorder="1" applyAlignment="1">
      <alignment horizontal="center" vertical="center"/>
    </xf>
    <xf numFmtId="49" fontId="14" fillId="0" borderId="0" xfId="0" applyNumberFormat="1" applyFont="1" applyAlignment="1">
      <alignment horizontal="center" vertical="center"/>
    </xf>
    <xf numFmtId="0" fontId="9" fillId="0" borderId="4" xfId="1" applyFont="1" applyBorder="1" applyAlignment="1">
      <alignment horizontal="center" vertical="center" wrapText="1"/>
    </xf>
    <xf numFmtId="0" fontId="14" fillId="0" borderId="1" xfId="0" applyFont="1" applyBorder="1" applyAlignment="1">
      <alignment horizontal="center" vertical="center" wrapText="1"/>
    </xf>
    <xf numFmtId="2" fontId="14" fillId="0" borderId="2" xfId="0" applyNumberFormat="1" applyFont="1" applyBorder="1" applyAlignment="1">
      <alignment horizontal="center" vertical="center" wrapText="1"/>
    </xf>
    <xf numFmtId="2" fontId="14" fillId="0" borderId="1" xfId="0" applyNumberFormat="1" applyFont="1" applyBorder="1" applyAlignment="1">
      <alignment horizontal="right" vertical="center" wrapText="1"/>
    </xf>
    <xf numFmtId="2" fontId="14"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2" fontId="15" fillId="0" borderId="1" xfId="0" applyNumberFormat="1" applyFont="1" applyBorder="1" applyAlignment="1">
      <alignment horizontal="center" vertical="center" wrapText="1"/>
    </xf>
    <xf numFmtId="0" fontId="16" fillId="0" borderId="0" xfId="0" applyFont="1" applyAlignment="1">
      <alignment vertical="center" wrapText="1"/>
    </xf>
    <xf numFmtId="0" fontId="17" fillId="3" borderId="5" xfId="1" applyFont="1" applyFill="1" applyBorder="1" applyAlignment="1">
      <alignment horizontal="left" vertical="center" wrapText="1"/>
    </xf>
    <xf numFmtId="0" fontId="14" fillId="0" borderId="1" xfId="0" applyFont="1" applyBorder="1" applyAlignment="1">
      <alignment horizontal="justify" vertical="center" wrapText="1"/>
    </xf>
    <xf numFmtId="0" fontId="14" fillId="0" borderId="1" xfId="0" applyFont="1" applyBorder="1" applyAlignment="1">
      <alignment horizontal="right" vertical="center" wrapText="1"/>
    </xf>
    <xf numFmtId="2" fontId="18" fillId="0" borderId="1" xfId="0" applyNumberFormat="1" applyFont="1" applyBorder="1" applyAlignment="1">
      <alignment horizontal="center" vertical="center" wrapText="1"/>
    </xf>
    <xf numFmtId="0" fontId="9" fillId="4" borderId="1" xfId="0" applyFont="1" applyFill="1" applyBorder="1" applyAlignment="1">
      <alignment horizontal="left" vertical="center" wrapText="1"/>
    </xf>
    <xf numFmtId="0" fontId="17" fillId="0" borderId="6" xfId="1" applyFont="1" applyBorder="1" applyAlignment="1">
      <alignment horizontal="left" vertical="center" wrapText="1"/>
    </xf>
    <xf numFmtId="0" fontId="15" fillId="0" borderId="1" xfId="0" applyFont="1" applyBorder="1" applyAlignment="1">
      <alignment horizontal="right"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 xfId="0" applyFont="1" applyBorder="1" applyAlignment="1">
      <alignment horizontal="right" vertical="center" wrapText="1"/>
    </xf>
    <xf numFmtId="0" fontId="19" fillId="0" borderId="5" xfId="1" applyFont="1" applyBorder="1" applyAlignment="1">
      <alignment horizontal="left" vertical="center" wrapText="1"/>
    </xf>
    <xf numFmtId="49" fontId="20" fillId="0" borderId="1" xfId="0" applyNumberFormat="1" applyFont="1" applyBorder="1" applyAlignment="1">
      <alignment horizontal="center" vertical="center"/>
    </xf>
    <xf numFmtId="0" fontId="17" fillId="0" borderId="5" xfId="1" applyFont="1" applyBorder="1" applyAlignment="1">
      <alignment horizontal="left" vertical="center" wrapText="1"/>
    </xf>
    <xf numFmtId="0" fontId="14" fillId="0" borderId="1" xfId="0" applyFont="1" applyBorder="1" applyAlignment="1">
      <alignment horizontal="justify" vertical="center"/>
    </xf>
    <xf numFmtId="0" fontId="8" fillId="2" borderId="1" xfId="0" applyFont="1" applyFill="1" applyBorder="1" applyAlignment="1">
      <alignment horizontal="left" vertical="center"/>
    </xf>
    <xf numFmtId="0" fontId="15" fillId="0" borderId="1" xfId="0" applyFont="1" applyBorder="1" applyAlignment="1">
      <alignment horizontal="left" vertical="center" wrapText="1"/>
    </xf>
    <xf numFmtId="0" fontId="6" fillId="0" borderId="0" xfId="0" applyFont="1" applyAlignment="1">
      <alignment horizontal="right"/>
    </xf>
    <xf numFmtId="0" fontId="3" fillId="0" borderId="0" xfId="0" applyFont="1" applyAlignment="1">
      <alignment vertical="center" wrapText="1"/>
    </xf>
    <xf numFmtId="0" fontId="8" fillId="0" borderId="0" xfId="0" applyFont="1" applyAlignment="1">
      <alignment horizontal="left"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3" fillId="0" borderId="7" xfId="0" applyFont="1" applyBorder="1" applyAlignment="1">
      <alignment horizontal="center" vertical="center" wrapText="1"/>
    </xf>
    <xf numFmtId="0" fontId="0" fillId="0" borderId="3" xfId="0" applyBorder="1" applyAlignment="1">
      <alignment vertical="center" wrapText="1"/>
    </xf>
    <xf numFmtId="0" fontId="0" fillId="0" borderId="8" xfId="0" applyBorder="1" applyAlignment="1">
      <alignment vertical="center" wrapText="1"/>
    </xf>
    <xf numFmtId="0" fontId="14" fillId="0" borderId="7" xfId="0" applyFont="1" applyBorder="1" applyAlignment="1">
      <alignment horizontal="center" vertical="center" wrapText="1"/>
    </xf>
    <xf numFmtId="0" fontId="14" fillId="0" borderId="3" xfId="0" applyFont="1" applyBorder="1" applyAlignment="1">
      <alignment vertical="center" wrapText="1"/>
    </xf>
    <xf numFmtId="0" fontId="14" fillId="0" borderId="8" xfId="0" applyFont="1" applyBorder="1" applyAlignment="1">
      <alignment vertical="center" wrapText="1"/>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tabSelected="1" zoomScale="106" zoomScaleNormal="106" workbookViewId="0">
      <selection activeCell="G11" sqref="G11"/>
    </sheetView>
  </sheetViews>
  <sheetFormatPr defaultColWidth="9.21875" defaultRowHeight="14.4" x14ac:dyDescent="0.3"/>
  <cols>
    <col min="1" max="1" width="11.77734375" style="1" customWidth="1"/>
    <col min="2" max="2" width="60.77734375" style="1" customWidth="1"/>
    <col min="3" max="3" width="9.44140625" style="7" customWidth="1"/>
    <col min="4" max="4" width="7.21875" style="7" customWidth="1"/>
    <col min="5" max="5" width="14.77734375" style="1" customWidth="1"/>
    <col min="6" max="6" width="14.44140625" style="1" customWidth="1"/>
    <col min="7" max="7" width="43.5546875" style="1" customWidth="1"/>
    <col min="8" max="11" width="9.21875" style="1"/>
    <col min="12" max="12" width="28.21875" style="1" customWidth="1"/>
    <col min="13" max="16384" width="9.21875" style="1"/>
  </cols>
  <sheetData>
    <row r="1" spans="1:7" x14ac:dyDescent="0.3">
      <c r="A1" s="5"/>
      <c r="B1" s="4"/>
      <c r="C1" s="6"/>
      <c r="D1" s="8"/>
      <c r="E1" s="4"/>
      <c r="F1" s="54" t="s">
        <v>8</v>
      </c>
    </row>
    <row r="2" spans="1:7" x14ac:dyDescent="0.3">
      <c r="A2" s="5"/>
      <c r="B2" s="4"/>
      <c r="C2" s="6"/>
      <c r="D2" s="8"/>
      <c r="E2" s="4"/>
      <c r="F2" s="4"/>
    </row>
    <row r="3" spans="1:7" x14ac:dyDescent="0.3">
      <c r="A3" s="56" t="s">
        <v>9</v>
      </c>
      <c r="B3" s="56"/>
      <c r="C3" s="56"/>
      <c r="D3" s="56"/>
      <c r="E3" s="56"/>
      <c r="F3" s="56"/>
    </row>
    <row r="4" spans="1:7" x14ac:dyDescent="0.3">
      <c r="A4" s="57" t="s">
        <v>0</v>
      </c>
      <c r="B4" s="57" t="s">
        <v>1</v>
      </c>
      <c r="C4" s="58" t="s">
        <v>2</v>
      </c>
      <c r="D4" s="57" t="s">
        <v>3</v>
      </c>
      <c r="E4" s="57"/>
      <c r="F4" s="57"/>
      <c r="G4" s="3"/>
    </row>
    <row r="5" spans="1:7" ht="28.8" x14ac:dyDescent="0.3">
      <c r="A5" s="57"/>
      <c r="B5" s="57"/>
      <c r="C5" s="58"/>
      <c r="D5" s="10" t="s">
        <v>4</v>
      </c>
      <c r="E5" s="11" t="s">
        <v>5</v>
      </c>
      <c r="F5" s="11" t="s">
        <v>6</v>
      </c>
      <c r="G5" s="3"/>
    </row>
    <row r="6" spans="1:7" x14ac:dyDescent="0.3">
      <c r="A6" s="23" t="s">
        <v>14</v>
      </c>
      <c r="B6" s="52" t="s">
        <v>10</v>
      </c>
      <c r="C6" s="34"/>
      <c r="D6" s="23"/>
      <c r="E6" s="34"/>
      <c r="F6" s="34"/>
      <c r="G6" s="3"/>
    </row>
    <row r="7" spans="1:7" x14ac:dyDescent="0.3">
      <c r="A7" s="24" t="s">
        <v>54</v>
      </c>
      <c r="B7" s="12" t="s">
        <v>15</v>
      </c>
      <c r="C7" s="30" t="s">
        <v>7</v>
      </c>
      <c r="D7" s="33">
        <v>1</v>
      </c>
      <c r="E7" s="33"/>
      <c r="F7" s="33">
        <f>D7*E7</f>
        <v>0</v>
      </c>
      <c r="G7" s="19"/>
    </row>
    <row r="8" spans="1:7" x14ac:dyDescent="0.3">
      <c r="A8" s="24" t="s">
        <v>55</v>
      </c>
      <c r="B8" s="12" t="s">
        <v>16</v>
      </c>
      <c r="C8" s="30" t="s">
        <v>7</v>
      </c>
      <c r="D8" s="33">
        <v>1</v>
      </c>
      <c r="E8" s="33"/>
      <c r="F8" s="33">
        <f>D8*E8</f>
        <v>0</v>
      </c>
      <c r="G8" s="3"/>
    </row>
    <row r="9" spans="1:7" ht="15" thickBot="1" x14ac:dyDescent="0.35">
      <c r="A9" s="25"/>
      <c r="B9" s="53" t="s">
        <v>67</v>
      </c>
      <c r="C9" s="25"/>
      <c r="D9" s="25"/>
      <c r="E9" s="25"/>
      <c r="F9" s="35">
        <f>SUM(F7:F8)</f>
        <v>0</v>
      </c>
      <c r="G9" s="3"/>
    </row>
    <row r="10" spans="1:7" ht="50.25" customHeight="1" thickBot="1" x14ac:dyDescent="0.35">
      <c r="A10" s="26" t="s">
        <v>17</v>
      </c>
      <c r="B10" s="37" t="s">
        <v>59</v>
      </c>
      <c r="C10" s="59"/>
      <c r="D10" s="60"/>
      <c r="E10" s="60"/>
      <c r="F10" s="61"/>
      <c r="G10" s="19"/>
    </row>
    <row r="11" spans="1:7" ht="145.5" customHeight="1" x14ac:dyDescent="0.3">
      <c r="A11" s="27" t="s">
        <v>26</v>
      </c>
      <c r="B11" s="51" t="s">
        <v>56</v>
      </c>
      <c r="C11" s="13"/>
      <c r="D11" s="15"/>
      <c r="E11" s="16"/>
      <c r="F11" s="20"/>
      <c r="G11" s="19"/>
    </row>
    <row r="12" spans="1:7" ht="18.75" customHeight="1" x14ac:dyDescent="0.3">
      <c r="A12" s="28" t="s">
        <v>27</v>
      </c>
      <c r="B12" s="12" t="s">
        <v>24</v>
      </c>
      <c r="C12" s="30" t="s">
        <v>7</v>
      </c>
      <c r="D12" s="31">
        <v>1</v>
      </c>
      <c r="E12" s="32"/>
      <c r="F12" s="33">
        <f t="shared" ref="F12" si="0">D12*E12</f>
        <v>0</v>
      </c>
      <c r="G12" s="21"/>
    </row>
    <row r="13" spans="1:7" ht="22.5" customHeight="1" x14ac:dyDescent="0.3">
      <c r="A13" s="29" t="s">
        <v>28</v>
      </c>
      <c r="B13" s="12" t="s">
        <v>21</v>
      </c>
      <c r="C13" s="30" t="s">
        <v>7</v>
      </c>
      <c r="D13" s="31">
        <v>1</v>
      </c>
      <c r="E13" s="32"/>
      <c r="F13" s="33">
        <f t="shared" ref="F13:F20" si="1">D13*E13</f>
        <v>0</v>
      </c>
      <c r="G13" s="3"/>
    </row>
    <row r="14" spans="1:7" ht="22.5" customHeight="1" x14ac:dyDescent="0.3">
      <c r="A14" s="29" t="s">
        <v>29</v>
      </c>
      <c r="B14" s="12" t="s">
        <v>19</v>
      </c>
      <c r="C14" s="30" t="s">
        <v>7</v>
      </c>
      <c r="D14" s="31">
        <v>1</v>
      </c>
      <c r="E14" s="32"/>
      <c r="F14" s="33">
        <f t="shared" si="1"/>
        <v>0</v>
      </c>
      <c r="G14" s="3"/>
    </row>
    <row r="15" spans="1:7" ht="22.5" customHeight="1" x14ac:dyDescent="0.3">
      <c r="A15" s="29" t="s">
        <v>30</v>
      </c>
      <c r="B15" s="12" t="s">
        <v>23</v>
      </c>
      <c r="C15" s="30" t="s">
        <v>7</v>
      </c>
      <c r="D15" s="31">
        <v>1</v>
      </c>
      <c r="E15" s="32"/>
      <c r="F15" s="33">
        <f t="shared" si="1"/>
        <v>0</v>
      </c>
      <c r="G15" s="3"/>
    </row>
    <row r="16" spans="1:7" ht="22.5" customHeight="1" x14ac:dyDescent="0.3">
      <c r="A16" s="29" t="s">
        <v>31</v>
      </c>
      <c r="B16" s="12" t="s">
        <v>20</v>
      </c>
      <c r="C16" s="30" t="s">
        <v>7</v>
      </c>
      <c r="D16" s="31">
        <v>1</v>
      </c>
      <c r="E16" s="32"/>
      <c r="F16" s="33">
        <f t="shared" si="1"/>
        <v>0</v>
      </c>
      <c r="G16" s="3"/>
    </row>
    <row r="17" spans="1:7" ht="22.5" customHeight="1" x14ac:dyDescent="0.3">
      <c r="A17" s="29" t="s">
        <v>32</v>
      </c>
      <c r="B17" s="12" t="s">
        <v>22</v>
      </c>
      <c r="C17" s="30" t="s">
        <v>7</v>
      </c>
      <c r="D17" s="31">
        <v>1</v>
      </c>
      <c r="E17" s="32"/>
      <c r="F17" s="33">
        <f t="shared" si="1"/>
        <v>0</v>
      </c>
      <c r="G17" s="3"/>
    </row>
    <row r="18" spans="1:7" ht="22.5" customHeight="1" x14ac:dyDescent="0.3">
      <c r="A18" s="29" t="s">
        <v>33</v>
      </c>
      <c r="B18" s="12" t="s">
        <v>57</v>
      </c>
      <c r="C18" s="30" t="s">
        <v>7</v>
      </c>
      <c r="D18" s="31">
        <v>1</v>
      </c>
      <c r="E18" s="32"/>
      <c r="F18" s="33">
        <f t="shared" si="1"/>
        <v>0</v>
      </c>
      <c r="G18" s="3"/>
    </row>
    <row r="19" spans="1:7" ht="27.75" customHeight="1" x14ac:dyDescent="0.3">
      <c r="A19" s="29" t="s">
        <v>34</v>
      </c>
      <c r="B19" s="12" t="s">
        <v>25</v>
      </c>
      <c r="C19" s="30" t="s">
        <v>7</v>
      </c>
      <c r="D19" s="31">
        <v>1</v>
      </c>
      <c r="E19" s="32"/>
      <c r="F19" s="33">
        <f t="shared" si="1"/>
        <v>0</v>
      </c>
      <c r="G19" s="3"/>
    </row>
    <row r="20" spans="1:7" ht="22.5" customHeight="1" x14ac:dyDescent="0.3">
      <c r="A20" s="29" t="s">
        <v>35</v>
      </c>
      <c r="B20" s="12" t="s">
        <v>18</v>
      </c>
      <c r="C20" s="30" t="s">
        <v>7</v>
      </c>
      <c r="D20" s="31">
        <v>1</v>
      </c>
      <c r="E20" s="32"/>
      <c r="F20" s="33">
        <f t="shared" si="1"/>
        <v>0</v>
      </c>
      <c r="G20" s="3"/>
    </row>
    <row r="21" spans="1:7" ht="22.5" customHeight="1" x14ac:dyDescent="0.3">
      <c r="A21" s="29" t="s">
        <v>36</v>
      </c>
      <c r="B21" s="12" t="s">
        <v>52</v>
      </c>
      <c r="C21" s="30" t="s">
        <v>7</v>
      </c>
      <c r="D21" s="31">
        <v>1</v>
      </c>
      <c r="E21" s="32"/>
      <c r="F21" s="33">
        <f t="shared" ref="F21:F22" si="2">D21*E21</f>
        <v>0</v>
      </c>
      <c r="G21" s="3"/>
    </row>
    <row r="22" spans="1:7" ht="22.5" customHeight="1" thickBot="1" x14ac:dyDescent="0.35">
      <c r="A22" s="29" t="s">
        <v>53</v>
      </c>
      <c r="B22" s="12" t="s">
        <v>58</v>
      </c>
      <c r="C22" s="30" t="s">
        <v>7</v>
      </c>
      <c r="D22" s="31">
        <v>1</v>
      </c>
      <c r="E22" s="32"/>
      <c r="F22" s="33">
        <f t="shared" si="2"/>
        <v>0</v>
      </c>
      <c r="G22" s="3"/>
    </row>
    <row r="23" spans="1:7" ht="44.25" customHeight="1" thickBot="1" x14ac:dyDescent="0.35">
      <c r="A23" s="17"/>
      <c r="B23" s="50" t="s">
        <v>66</v>
      </c>
      <c r="C23" s="30"/>
      <c r="D23" s="31"/>
      <c r="E23" s="32"/>
      <c r="F23" s="35">
        <f>SUM(F12:F22)</f>
        <v>0</v>
      </c>
      <c r="G23" s="19"/>
    </row>
    <row r="24" spans="1:7" ht="48" customHeight="1" thickBot="1" x14ac:dyDescent="0.35">
      <c r="A24" s="26" t="s">
        <v>37</v>
      </c>
      <c r="B24" s="37" t="s">
        <v>60</v>
      </c>
      <c r="C24" s="59"/>
      <c r="D24" s="60"/>
      <c r="E24" s="60"/>
      <c r="F24" s="61"/>
      <c r="G24" s="22"/>
    </row>
    <row r="25" spans="1:7" ht="147.75" customHeight="1" x14ac:dyDescent="0.3">
      <c r="A25" s="49" t="s">
        <v>38</v>
      </c>
      <c r="B25" s="38" t="s">
        <v>61</v>
      </c>
      <c r="C25" s="13"/>
      <c r="D25" s="15"/>
      <c r="E25" s="18"/>
      <c r="F25" s="20"/>
      <c r="G25" s="3"/>
    </row>
    <row r="26" spans="1:7" ht="27.75" customHeight="1" x14ac:dyDescent="0.3">
      <c r="A26" s="49" t="s">
        <v>39</v>
      </c>
      <c r="B26" s="12" t="s">
        <v>24</v>
      </c>
      <c r="C26" s="30" t="s">
        <v>7</v>
      </c>
      <c r="D26" s="31">
        <v>1</v>
      </c>
      <c r="E26" s="39"/>
      <c r="F26" s="33">
        <f t="shared" ref="F26:F35" si="3">D26*E26</f>
        <v>0</v>
      </c>
      <c r="G26" s="3"/>
    </row>
    <row r="27" spans="1:7" ht="27.75" customHeight="1" x14ac:dyDescent="0.3">
      <c r="A27" s="49" t="s">
        <v>40</v>
      </c>
      <c r="B27" s="12" t="s">
        <v>21</v>
      </c>
      <c r="C27" s="30" t="s">
        <v>7</v>
      </c>
      <c r="D27" s="31">
        <v>1</v>
      </c>
      <c r="E27" s="39"/>
      <c r="F27" s="33">
        <f t="shared" si="3"/>
        <v>0</v>
      </c>
      <c r="G27" s="3"/>
    </row>
    <row r="28" spans="1:7" ht="27.75" customHeight="1" x14ac:dyDescent="0.3">
      <c r="A28" s="49" t="s">
        <v>41</v>
      </c>
      <c r="B28" s="12" t="s">
        <v>19</v>
      </c>
      <c r="C28" s="30" t="s">
        <v>7</v>
      </c>
      <c r="D28" s="31">
        <v>1</v>
      </c>
      <c r="E28" s="39"/>
      <c r="F28" s="33">
        <f t="shared" si="3"/>
        <v>0</v>
      </c>
      <c r="G28" s="3"/>
    </row>
    <row r="29" spans="1:7" ht="27.75" customHeight="1" x14ac:dyDescent="0.3">
      <c r="A29" s="49" t="s">
        <v>42</v>
      </c>
      <c r="B29" s="12" t="s">
        <v>23</v>
      </c>
      <c r="C29" s="30" t="s">
        <v>7</v>
      </c>
      <c r="D29" s="31">
        <v>1</v>
      </c>
      <c r="E29" s="39"/>
      <c r="F29" s="33">
        <f t="shared" si="3"/>
        <v>0</v>
      </c>
      <c r="G29" s="3"/>
    </row>
    <row r="30" spans="1:7" ht="27.75" customHeight="1" x14ac:dyDescent="0.3">
      <c r="A30" s="49" t="s">
        <v>43</v>
      </c>
      <c r="B30" s="12" t="s">
        <v>20</v>
      </c>
      <c r="C30" s="30" t="s">
        <v>7</v>
      </c>
      <c r="D30" s="31">
        <v>1</v>
      </c>
      <c r="E30" s="39"/>
      <c r="F30" s="33">
        <f t="shared" si="3"/>
        <v>0</v>
      </c>
      <c r="G30" s="3"/>
    </row>
    <row r="31" spans="1:7" ht="27.75" customHeight="1" x14ac:dyDescent="0.3">
      <c r="A31" s="49" t="s">
        <v>44</v>
      </c>
      <c r="B31" s="12" t="s">
        <v>22</v>
      </c>
      <c r="C31" s="30" t="s">
        <v>7</v>
      </c>
      <c r="D31" s="31">
        <v>1</v>
      </c>
      <c r="E31" s="39"/>
      <c r="F31" s="33">
        <f t="shared" si="3"/>
        <v>0</v>
      </c>
      <c r="G31" s="3"/>
    </row>
    <row r="32" spans="1:7" ht="27.75" customHeight="1" x14ac:dyDescent="0.3">
      <c r="A32" s="49" t="s">
        <v>47</v>
      </c>
      <c r="B32" s="12" t="s">
        <v>57</v>
      </c>
      <c r="C32" s="30" t="s">
        <v>7</v>
      </c>
      <c r="D32" s="31">
        <v>1</v>
      </c>
      <c r="E32" s="39"/>
      <c r="F32" s="33">
        <f t="shared" si="3"/>
        <v>0</v>
      </c>
      <c r="G32" s="3"/>
    </row>
    <row r="33" spans="1:7" ht="27.75" customHeight="1" x14ac:dyDescent="0.3">
      <c r="A33" s="49" t="s">
        <v>45</v>
      </c>
      <c r="B33" s="12" t="s">
        <v>25</v>
      </c>
      <c r="C33" s="30" t="s">
        <v>7</v>
      </c>
      <c r="D33" s="31">
        <v>1</v>
      </c>
      <c r="E33" s="39"/>
      <c r="F33" s="33">
        <f t="shared" si="3"/>
        <v>0</v>
      </c>
      <c r="G33" s="3"/>
    </row>
    <row r="34" spans="1:7" ht="27.75" customHeight="1" x14ac:dyDescent="0.3">
      <c r="A34" s="49" t="s">
        <v>46</v>
      </c>
      <c r="B34" s="12" t="s">
        <v>18</v>
      </c>
      <c r="C34" s="30" t="s">
        <v>7</v>
      </c>
      <c r="D34" s="31">
        <v>1</v>
      </c>
      <c r="E34" s="39"/>
      <c r="F34" s="33">
        <f t="shared" si="3"/>
        <v>0</v>
      </c>
      <c r="G34" s="3"/>
    </row>
    <row r="35" spans="1:7" ht="27.75" customHeight="1" thickBot="1" x14ac:dyDescent="0.35">
      <c r="A35" s="49" t="s">
        <v>48</v>
      </c>
      <c r="B35" s="12" t="s">
        <v>52</v>
      </c>
      <c r="C35" s="30" t="s">
        <v>7</v>
      </c>
      <c r="D35" s="31">
        <v>1</v>
      </c>
      <c r="E35" s="39"/>
      <c r="F35" s="33">
        <f t="shared" si="3"/>
        <v>0</v>
      </c>
      <c r="G35" s="3"/>
    </row>
    <row r="36" spans="1:7" ht="45" customHeight="1" thickBot="1" x14ac:dyDescent="0.35">
      <c r="A36" s="14"/>
      <c r="B36" s="48" t="s">
        <v>65</v>
      </c>
      <c r="C36" s="30"/>
      <c r="D36" s="31"/>
      <c r="E36" s="39"/>
      <c r="F36" s="35">
        <f>SUM(F26:F35)</f>
        <v>0</v>
      </c>
      <c r="G36" s="19"/>
    </row>
    <row r="37" spans="1:7" ht="34.5" customHeight="1" thickBot="1" x14ac:dyDescent="0.35">
      <c r="A37" s="26" t="s">
        <v>49</v>
      </c>
      <c r="B37" s="37" t="s">
        <v>62</v>
      </c>
      <c r="C37" s="62"/>
      <c r="D37" s="63"/>
      <c r="E37" s="63"/>
      <c r="F37" s="64"/>
      <c r="G37" s="3"/>
    </row>
    <row r="38" spans="1:7" ht="108.75" customHeight="1" x14ac:dyDescent="0.3">
      <c r="A38" s="26" t="s">
        <v>50</v>
      </c>
      <c r="B38" s="38" t="s">
        <v>63</v>
      </c>
      <c r="C38" s="30"/>
      <c r="D38" s="31"/>
      <c r="E38" s="39"/>
      <c r="F38" s="40"/>
      <c r="G38" s="3"/>
    </row>
    <row r="39" spans="1:7" ht="30" customHeight="1" x14ac:dyDescent="0.3">
      <c r="A39" s="26" t="s">
        <v>51</v>
      </c>
      <c r="B39" s="41" t="s">
        <v>52</v>
      </c>
      <c r="C39" s="30" t="s">
        <v>7</v>
      </c>
      <c r="D39" s="31">
        <v>1</v>
      </c>
      <c r="E39" s="39"/>
      <c r="F39" s="33">
        <f>D39*E39</f>
        <v>0</v>
      </c>
      <c r="G39" s="3"/>
    </row>
    <row r="40" spans="1:7" ht="30.75" customHeight="1" thickBot="1" x14ac:dyDescent="0.35">
      <c r="A40" s="26"/>
      <c r="B40" s="42" t="s">
        <v>64</v>
      </c>
      <c r="C40" s="30"/>
      <c r="D40" s="31"/>
      <c r="E40" s="39"/>
      <c r="F40" s="33">
        <f>SUM(F39:F39)</f>
        <v>0</v>
      </c>
      <c r="G40" s="36"/>
    </row>
    <row r="41" spans="1:7" ht="16.5" customHeight="1" x14ac:dyDescent="0.3">
      <c r="A41" s="27"/>
      <c r="B41" s="43" t="s">
        <v>12</v>
      </c>
      <c r="C41" s="44"/>
      <c r="D41" s="45"/>
      <c r="E41" s="39"/>
      <c r="F41" s="35">
        <f>F9+F23+F36+F40</f>
        <v>0</v>
      </c>
      <c r="G41" s="3"/>
    </row>
    <row r="42" spans="1:7" x14ac:dyDescent="0.3">
      <c r="A42" s="27"/>
      <c r="B42" s="43" t="s">
        <v>11</v>
      </c>
      <c r="C42" s="46"/>
      <c r="D42" s="31"/>
      <c r="E42" s="33"/>
      <c r="F42" s="35">
        <f>ROUND(F41*0.21,2)</f>
        <v>0</v>
      </c>
      <c r="G42" s="3"/>
    </row>
    <row r="43" spans="1:7" x14ac:dyDescent="0.3">
      <c r="A43" s="27"/>
      <c r="B43" s="47" t="s">
        <v>13</v>
      </c>
      <c r="C43" s="46"/>
      <c r="D43" s="31"/>
      <c r="E43" s="33"/>
      <c r="F43" s="35">
        <f>F41+F42</f>
        <v>0</v>
      </c>
      <c r="G43" s="3"/>
    </row>
    <row r="44" spans="1:7" x14ac:dyDescent="0.3">
      <c r="A44" s="2"/>
      <c r="B44" s="9"/>
      <c r="G44" s="3"/>
    </row>
    <row r="45" spans="1:7" x14ac:dyDescent="0.3">
      <c r="A45" s="2"/>
      <c r="B45" s="9"/>
      <c r="G45" s="3"/>
    </row>
    <row r="46" spans="1:7" ht="77.25" customHeight="1" x14ac:dyDescent="0.3">
      <c r="B46" s="9"/>
      <c r="G46" s="55"/>
    </row>
    <row r="47" spans="1:7" x14ac:dyDescent="0.3">
      <c r="G47" s="55"/>
    </row>
    <row r="48" spans="1:7" x14ac:dyDescent="0.3">
      <c r="G48" s="55"/>
    </row>
  </sheetData>
  <mergeCells count="9">
    <mergeCell ref="G46:G48"/>
    <mergeCell ref="A3:F3"/>
    <mergeCell ref="A4:A5"/>
    <mergeCell ref="B4:B5"/>
    <mergeCell ref="C4:C5"/>
    <mergeCell ref="D4:F4"/>
    <mergeCell ref="C10:F10"/>
    <mergeCell ref="C24:F24"/>
    <mergeCell ref="C37:F37"/>
  </mergeCells>
  <phoneticPr fontId="4" type="noConversion"/>
  <pageMargins left="0.70866141732283472" right="0.70866141732283472" top="0.74803149606299213" bottom="0.74803149606299213" header="0.31496062992125984" footer="0.31496062992125984"/>
  <pageSetup paperSize="9" scale="73"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Žiniaraštis</vt:lpstr>
    </vt:vector>
  </TitlesOfParts>
  <Company>Vilniaus vandenys UAB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Stramkauska</dc:creator>
  <cp:lastModifiedBy>Lina Černiauskienė</cp:lastModifiedBy>
  <cp:lastPrinted>2018-11-21T13:22:29Z</cp:lastPrinted>
  <dcterms:created xsi:type="dcterms:W3CDTF">2017-03-09T06:26:55Z</dcterms:created>
  <dcterms:modified xsi:type="dcterms:W3CDTF">2023-10-23T06:43:08Z</dcterms:modified>
</cp:coreProperties>
</file>