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sonata.buitkiene\Desktop\CPO PIRKIMAI\SPRDKŽ SP MC Garažo (29) 15G1p patalpų remontas (RĮAC)\Sutartis\"/>
    </mc:Choice>
  </mc:AlternateContent>
  <bookViews>
    <workbookView xWindow="1905" yWindow="495" windowWidth="28800" windowHeight="156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9" i="1"/>
  <c r="G20" i="1"/>
  <c r="G21" i="1"/>
  <c r="G22" i="1"/>
  <c r="G23" i="1"/>
  <c r="G24" i="1"/>
  <c r="G25" i="1"/>
  <c r="G26" i="1"/>
  <c r="G27" i="1"/>
  <c r="G28" i="1"/>
  <c r="G29" i="1"/>
  <c r="G30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32" i="1"/>
  <c r="G10" i="1"/>
  <c r="G11" i="1"/>
  <c r="G12" i="1"/>
  <c r="G13" i="1"/>
  <c r="G14" i="1"/>
  <c r="G15" i="1"/>
  <c r="G16" i="1"/>
  <c r="G17" i="1"/>
  <c r="G18" i="1"/>
  <c r="G7" i="1"/>
  <c r="G51" i="1" l="1"/>
  <c r="G53" i="1" s="1"/>
  <c r="G52" i="1" s="1"/>
</calcChain>
</file>

<file path=xl/sharedStrings.xml><?xml version="1.0" encoding="utf-8"?>
<sst xmlns="http://schemas.openxmlformats.org/spreadsheetml/2006/main" count="196" uniqueCount="155">
  <si>
    <t>Eil. Nr.</t>
  </si>
  <si>
    <t>Darbų pavadinimas</t>
  </si>
  <si>
    <t>Mato vnt.</t>
  </si>
  <si>
    <t>Kiekis</t>
  </si>
  <si>
    <t>Kaina</t>
  </si>
  <si>
    <t>Suma</t>
  </si>
  <si>
    <t>1.1</t>
  </si>
  <si>
    <t>m2</t>
  </si>
  <si>
    <t>1.2</t>
  </si>
  <si>
    <t>1.3</t>
  </si>
  <si>
    <t>m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</si>
  <si>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</si>
  <si>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</si>
  <si>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</si>
  <si>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</si>
  <si>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</si>
  <si>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</si>
  <si>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</si>
  <si>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</si>
  <si>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</si>
  <si>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</si>
  <si>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</si>
  <si>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</si>
  <si>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</si>
  <si>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</si>
  <si>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</si>
  <si>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</si>
  <si>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</si>
  <si>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</si>
  <si>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</si>
  <si>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</si>
  <si>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</si>
  <si>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</si>
  <si>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</si>
  <si>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</si>
  <si>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</si>
  <si>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</si>
  <si>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</si>
  <si>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</si>
  <si>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m3</t>
  </si>
  <si>
    <t>t</t>
  </si>
  <si>
    <t>Viso be PVM:</t>
  </si>
  <si>
    <t>PVM:</t>
  </si>
  <si>
    <t>Viso su PVM:</t>
  </si>
  <si>
    <t>1. Bendrastatybiniai darbai</t>
  </si>
  <si>
    <t>2. Elektros darbai</t>
  </si>
  <si>
    <t>2.13</t>
  </si>
  <si>
    <t>2.14</t>
  </si>
  <si>
    <t>2.15</t>
  </si>
  <si>
    <t>2.16</t>
  </si>
  <si>
    <t>2.17</t>
  </si>
  <si>
    <t>2.18</t>
  </si>
  <si>
    <t>2.19</t>
  </si>
  <si>
    <t>1.20</t>
  </si>
  <si>
    <t>1.21</t>
  </si>
  <si>
    <t>1.22</t>
  </si>
  <si>
    <t>1.23</t>
  </si>
  <si>
    <t>1.24</t>
  </si>
  <si>
    <t>vnt</t>
  </si>
  <si>
    <t>Paviršių nuplovimas, naudojant aukšto slėgio plovimo įrenginį, dirbant ant žemės (pastolių)</t>
  </si>
  <si>
    <t>Ankščiau dažytų lubų gerasis dažymas emulsiniais dažais, nuvalant senus dažus ir glaistant</t>
  </si>
  <si>
    <t>Ankščiau dažytų vidaus sienų gerasis dažymas emulsiniais dažais, nuvalant senus dažus ir glaistant (sienų, g/b denginio sijų, g/b kolonų paviršiai)</t>
  </si>
  <si>
    <t>Betono dangos išardymas pneumoplaktuku, kai dangos storis 200 mm</t>
  </si>
  <si>
    <t>Grunto po grindų danga pagrindų tankinimas mechanizuotai, naudojant skaldą</t>
  </si>
  <si>
    <t>Grindų ritininių hidroizoliacijų įrengimas, klojant plėvelę, suklijuojant siūles</t>
  </si>
  <si>
    <t>Grindų šiltinamųjų (garso) izoliacijų įrengimas, naudojant izoliacines plokštes, kai putų polistireno plokštės storis 100 mm</t>
  </si>
  <si>
    <t>Betoninių grindų armavimas tinklais</t>
  </si>
  <si>
    <t>100 mm storio armuotų grindų betonavimas ir šlifavimas, paduodant betoną siurbliu</t>
  </si>
  <si>
    <t>Siūlių pjaustymas ir hermetizavimas betoninėse grindyse</t>
  </si>
  <si>
    <t>Konstrukcinių metalinių U profilių, tvirtinamų prie grindų, montavimas</t>
  </si>
  <si>
    <t>Vidaus sienų daugiasluoksnių ploščių montavimas</t>
  </si>
  <si>
    <t>Denginio konstrukcinių metalinių U profilių sijų montavimas</t>
  </si>
  <si>
    <t>Lengvų profilių metalinio karkaso įrengimas luboms</t>
  </si>
  <si>
    <t>Denginių daugiasluoksnių plokščių montavimas</t>
  </si>
  <si>
    <t>Konstrukcinių metalinių U angokraščių profilių montavimas (durims)</t>
  </si>
  <si>
    <t>Aliuminių aklinų durų blokų montavimas metalinio karkaso angose, kai plotas iki 2 m2</t>
  </si>
  <si>
    <t>Angokraščių, jungimo ir kitų vietų apskardinimas pagaminant detales</t>
  </si>
  <si>
    <t>Ankščiau užmūrytų angų pertvarose pramušimas (pastato patalpoke 1-1)</t>
  </si>
  <si>
    <t>Medinių durų blokų keitimas mediniais durų blokais (vidinės durys, blokai daugiau 3 m2)</t>
  </si>
  <si>
    <t>Durų apvadų montavimas, kai apvadai presuoto kartono</t>
  </si>
  <si>
    <t>Angokraščių vidinių paviršių dažymas emulsiniais dažais vienu sluoksniu voleliu</t>
  </si>
  <si>
    <t>Statybinių šiukšlių išvežimas 10 km atstumu automobiliais - savivarčiais, pakraunant ekskavatoriais 0,25 m3 talpos kaušais</t>
  </si>
  <si>
    <t>El. instaliacijos plastikinių kanalų iki 100x60 mm skersmens montavimas, tvirtinant prie sienos</t>
  </si>
  <si>
    <t>El. instaliacijos plastikinių kanalų iki 30x30 mm skersmens montavimas, tvirtinant prie sienos</t>
  </si>
  <si>
    <t>El. instaliacijos plastikinių kanalų iki 20x15 mm skersmens montavimas, tvirtinant prie sienos</t>
  </si>
  <si>
    <t>36 modulių paskirstymo skydelų surinkimas ir montavimas, tvirtinant medsraigčiais</t>
  </si>
  <si>
    <t>Elektros instaliacijos laidų, kabelių iki 16 mm2 skerspjūvio ploto tiesimas plastikiniuose kanaluose (laidai, kabeliai 3x2,5 mm2)</t>
  </si>
  <si>
    <t>Elektros instaliacijos laidų, kabelių iki 16 mm2 skerspjūvio ploto tiesimas plastikiniuose kanaluose (laidai, kabeliai 3x1,0 mm2)</t>
  </si>
  <si>
    <t>Elektros instaliacijos laidų, kabelių iki 16 mm2 skerspjūvio ploto tiesimas plastikiniuose kanaluose (laidai, kabeliai 5x10 mm2)</t>
  </si>
  <si>
    <t>Paviršinio kištukinio lizdo montavimas</t>
  </si>
  <si>
    <t>Paviršinio dvipolio jungiklio montavimas, kai instaliacija paslėptoji</t>
  </si>
  <si>
    <t>Instaliacijos prietaisų (kištukinių lizdų) montavimas plastikiniuose kanaluose</t>
  </si>
  <si>
    <t>Virštinkinių (paviršinio montavimo) LED panelių šviestuvų 60 x 60 cm montavimas</t>
  </si>
  <si>
    <t>Skylių pramušimas, kurių skersmuo iki 25 mm, kai sienos storis iki 38 cm</t>
  </si>
  <si>
    <t>Sieninių rekuperatorių montavimas</t>
  </si>
  <si>
    <t>Kondicionierių vidinių sieninių agregatų montavimas, kai dalies arba agregato masė iki 0,3 t (dalis arba agregatas)</t>
  </si>
  <si>
    <t>Kondicionierių išorinių agregatų montavimas nuo žemės, kai vidiniai agregatai prijungiami 2 jungtimis, išorinio agregato šaldymo galia iki 5 kw</t>
  </si>
  <si>
    <t>Luminescensinių iki dbiejų lempų šviestuvų demontavimas (pastato patalpoje 1-3)</t>
  </si>
  <si>
    <t>Paviršinių LED lempų (pakabinamų) šviestuvų montavimas (šviestuvai dviejų lempų) pastato patalpoje 1-3</t>
  </si>
  <si>
    <t>Išorės apšvietimo prožektorių montavimas</t>
  </si>
  <si>
    <t>El. kabelių, laidų varžų matavimas (el. grandinės patikrinimas tarp žymeklių ir įžemintų elementų)</t>
  </si>
  <si>
    <t>Medinių durų blokų keitimas mediniais durų blokais (vidibės durys, blokai daugiau 2 m2)</t>
  </si>
  <si>
    <t>Darbo kodas</t>
  </si>
  <si>
    <t>R11-76-21</t>
  </si>
  <si>
    <t>R14-78-2</t>
  </si>
  <si>
    <t>F15-10-11</t>
  </si>
  <si>
    <t>R27P-1-1#4</t>
  </si>
  <si>
    <t>N11P-0101#2</t>
  </si>
  <si>
    <t>N11P-0201#1</t>
  </si>
  <si>
    <t>N11P-0302#3</t>
  </si>
  <si>
    <t>N11-170</t>
  </si>
  <si>
    <t>N11-165-1</t>
  </si>
  <si>
    <t>N11-168</t>
  </si>
  <si>
    <t>N9P-0303#1</t>
  </si>
  <si>
    <t>N9P-0601#2</t>
  </si>
  <si>
    <t>N9P-0303#2</t>
  </si>
  <si>
    <t>N34-33-2</t>
  </si>
  <si>
    <t>N9P-0601#4</t>
  </si>
  <si>
    <t>N2P-0113</t>
  </si>
  <si>
    <t>N12-137</t>
  </si>
  <si>
    <t>N46-36</t>
  </si>
  <si>
    <t>R62P-3202#1</t>
  </si>
  <si>
    <t>R62P-3202#3</t>
  </si>
  <si>
    <t>N2P-0312#3</t>
  </si>
  <si>
    <t>F15-10-11#2</t>
  </si>
  <si>
    <t>H06P-1#10</t>
  </si>
  <si>
    <t>N21-540#1</t>
  </si>
  <si>
    <t>N21-540#3</t>
  </si>
  <si>
    <t>N21-562</t>
  </si>
  <si>
    <t>N21P-0327#1</t>
  </si>
  <si>
    <t>N21P-0327#2</t>
  </si>
  <si>
    <t>N21P-0327#3</t>
  </si>
  <si>
    <t>N50-394</t>
  </si>
  <si>
    <t>N21-198</t>
  </si>
  <si>
    <t>N21-543</t>
  </si>
  <si>
    <t>N21P-0704#1</t>
  </si>
  <si>
    <t>N46-45</t>
  </si>
  <si>
    <t>R63P-7114</t>
  </si>
  <si>
    <t>N20P-0801#1</t>
  </si>
  <si>
    <t>N20P-0805#1</t>
  </si>
  <si>
    <t>R21-31</t>
  </si>
  <si>
    <t>N21P-0704#2</t>
  </si>
  <si>
    <t>N21-341</t>
  </si>
  <si>
    <t>R33-412</t>
  </si>
  <si>
    <t>N21-540#2</t>
  </si>
  <si>
    <t>UŽSAKOVAS</t>
  </si>
  <si>
    <t>Atstovaujantis asmuo:</t>
  </si>
  <si>
    <t>plk.ltn Mindaugas Juotkus, vadas</t>
  </si>
  <si>
    <t>A.V.</t>
  </si>
  <si>
    <t>Darius Matulionis, direktorius</t>
  </si>
  <si>
    <t>Lietuvos kariuomenės Logistikos valdybos Įgulų aptarnavimo tarnyba</t>
  </si>
  <si>
    <t xml:space="preserve">UAB „Liperus“ </t>
  </si>
  <si>
    <t xml:space="preserve">TIEKĖJAS </t>
  </si>
  <si>
    <t>Pirkimo sutarties CPO292714 priedas Nr. 2.1</t>
  </si>
  <si>
    <t>Lokalinė sąmata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</si>
</sst>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color rgb="FF000000"/>
      <name val="Times New Roman"/>
      <family val="1"/>
    </font>
    <font>
      <sz val="22"/>
      <color rgb="FF1D1D1D"/>
      <name val="Arial"/>
      <family val="2"/>
    </font>
    <font>
      <sz val="12"/>
      <color rgb="FF12161B"/>
      <name val="Times New Roman"/>
      <family val="1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0" xfId="0" applyFont="1"/>
    <xf numFmtId="164" fontId="0" fillId="0" borderId="0" xfId="0" applyNumberFormat="1"/>
    <xf numFmtId="0" fontId="0" fillId="0" borderId="0" xfId="0" applyFill="1"/>
    <xf numFmtId="0" fontId="1" fillId="0" borderId="0" xfId="0" applyFont="1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2" fontId="0" fillId="0" borderId="1" xfId="0" applyNumberFormat="1" applyFill="1" applyBorder="1"/>
    <xf numFmtId="2" fontId="0" fillId="0" borderId="0" xfId="0" applyNumberFormat="1" applyFill="1"/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/>
    <xf numFmtId="2" fontId="1" fillId="0" borderId="1" xfId="0" applyNumberFormat="1" applyFont="1" applyFill="1" applyBorder="1" applyAlignment="1"/>
    <xf numFmtId="0" fontId="1" fillId="0" borderId="0" xfId="0" applyFont="1"/>
    <xf numFmtId="0" fontId="6" fillId="0" borderId="1" xfId="0" applyFont="1" applyBorder="1"/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2" fontId="0" fillId="0" borderId="0" xfId="0" applyNumberFormat="1" applyFill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view="pageBreakPreview" zoomScale="60" zoomScaleNormal="100" workbookViewId="0">
      <selection activeCell="K9" sqref="K9"/>
    </sheetView>
  </sheetViews>
  <sheetFormatPr defaultColWidth="11" defaultRowHeight="15.75" x14ac:dyDescent="0.25"/>
  <cols>
    <col min="1" max="1" width="6.875" customWidth="1"/>
    <col min="2" max="2" width="15" style="19" customWidth="1"/>
    <col min="3" max="3" width="42.5" style="5" customWidth="1"/>
    <col min="5" max="5" width="10.875" style="8"/>
    <col min="7" max="7" width="10.875" style="14"/>
  </cols>
  <sheetData>
    <row r="1" spans="1:16" x14ac:dyDescent="0.25">
      <c r="A1" s="32" t="s">
        <v>153</v>
      </c>
      <c r="B1" s="32"/>
      <c r="C1" s="32"/>
      <c r="D1" s="32"/>
      <c r="E1" s="32"/>
      <c r="F1" s="32"/>
      <c r="G1" s="32"/>
    </row>
    <row r="2" spans="1:16" x14ac:dyDescent="0.25">
      <c r="A2" s="35" t="s">
        <v>154</v>
      </c>
      <c r="B2" s="35"/>
      <c r="C2" s="35"/>
      <c r="D2" s="35"/>
      <c r="E2" s="35"/>
      <c r="F2" s="35"/>
      <c r="G2" s="35"/>
    </row>
    <row r="3" spans="1:16" x14ac:dyDescent="0.25">
      <c r="A3" s="36"/>
      <c r="B3" s="36"/>
      <c r="C3" s="36"/>
      <c r="D3" s="36"/>
      <c r="E3" s="36"/>
      <c r="F3" s="36"/>
      <c r="G3" s="36"/>
    </row>
    <row r="4" spans="1:16" ht="16.5" thickBot="1" x14ac:dyDescent="0.3"/>
    <row r="5" spans="1:16" ht="16.5" thickBot="1" x14ac:dyDescent="0.3">
      <c r="A5" s="15" t="s">
        <v>0</v>
      </c>
      <c r="B5" s="15" t="s">
        <v>102</v>
      </c>
      <c r="C5" s="16" t="s">
        <v>1</v>
      </c>
      <c r="D5" s="15" t="s">
        <v>2</v>
      </c>
      <c r="E5" s="17" t="s">
        <v>3</v>
      </c>
      <c r="F5" s="15" t="s">
        <v>4</v>
      </c>
      <c r="G5" s="18" t="s">
        <v>5</v>
      </c>
      <c r="H5" s="10"/>
      <c r="I5" s="10"/>
      <c r="J5" s="10"/>
    </row>
    <row r="6" spans="1:16" ht="16.5" thickBot="1" x14ac:dyDescent="0.3">
      <c r="A6" s="22" t="s">
        <v>44</v>
      </c>
      <c r="B6" s="22"/>
      <c r="C6" s="22"/>
      <c r="D6" s="22"/>
      <c r="E6" s="22"/>
      <c r="F6" s="22"/>
      <c r="G6" s="22"/>
      <c r="H6" s="11"/>
      <c r="I6" s="11"/>
      <c r="J6" s="11"/>
      <c r="M6" s="9"/>
      <c r="N6" s="9"/>
      <c r="O6" s="9"/>
      <c r="P6" s="9"/>
    </row>
    <row r="7" spans="1:16" ht="32.25" thickBot="1" x14ac:dyDescent="0.3">
      <c r="A7" s="1" t="s">
        <v>6</v>
      </c>
      <c r="B7" s="1" t="s">
        <v>103</v>
      </c>
      <c r="C7" s="2" t="s">
        <v>59</v>
      </c>
      <c r="D7" s="1" t="s">
        <v>7</v>
      </c>
      <c r="E7" s="3">
        <v>1016.8</v>
      </c>
      <c r="F7" s="4">
        <v>1.3</v>
      </c>
      <c r="G7" s="13">
        <f>F7*E7</f>
        <v>1321.84</v>
      </c>
      <c r="H7" s="11"/>
      <c r="I7" s="11"/>
      <c r="J7" s="11"/>
      <c r="M7" s="9"/>
      <c r="N7" s="9"/>
      <c r="O7" s="9"/>
      <c r="P7" s="9"/>
    </row>
    <row r="8" spans="1:16" ht="32.25" thickBot="1" x14ac:dyDescent="0.3">
      <c r="A8" s="1" t="s">
        <v>8</v>
      </c>
      <c r="B8" s="1" t="s">
        <v>104</v>
      </c>
      <c r="C8" s="2" t="s">
        <v>60</v>
      </c>
      <c r="D8" s="1" t="s">
        <v>7</v>
      </c>
      <c r="E8" s="3">
        <v>460.5</v>
      </c>
      <c r="F8" s="4">
        <v>10</v>
      </c>
      <c r="G8" s="13">
        <f t="shared" ref="G8:G18" si="0">F8*E8</f>
        <v>4605</v>
      </c>
      <c r="H8" s="11"/>
      <c r="I8" s="11"/>
      <c r="J8" s="11"/>
      <c r="M8" s="9"/>
      <c r="N8" s="9"/>
      <c r="O8" s="9"/>
      <c r="P8" s="9"/>
    </row>
    <row r="9" spans="1:16" ht="48" thickBot="1" x14ac:dyDescent="0.3">
      <c r="A9" s="1" t="s">
        <v>9</v>
      </c>
      <c r="B9" s="1" t="s">
        <v>105</v>
      </c>
      <c r="C9" s="2" t="s">
        <v>61</v>
      </c>
      <c r="D9" s="1" t="s">
        <v>7</v>
      </c>
      <c r="E9" s="3">
        <v>556.29999999999995</v>
      </c>
      <c r="F9" s="4">
        <v>10</v>
      </c>
      <c r="G9" s="13">
        <f t="shared" si="0"/>
        <v>5563</v>
      </c>
      <c r="H9" s="11"/>
      <c r="I9" s="11"/>
      <c r="J9" s="11"/>
      <c r="M9" s="9"/>
      <c r="N9" s="9"/>
      <c r="O9" s="9"/>
      <c r="P9" s="9"/>
    </row>
    <row r="10" spans="1:16" ht="32.25" thickBot="1" x14ac:dyDescent="0.3">
      <c r="A10" s="1" t="s">
        <v>11</v>
      </c>
      <c r="B10" s="1" t="s">
        <v>106</v>
      </c>
      <c r="C10" s="2" t="s">
        <v>62</v>
      </c>
      <c r="D10" s="1" t="s">
        <v>39</v>
      </c>
      <c r="E10" s="3">
        <v>8</v>
      </c>
      <c r="F10" s="4">
        <v>210</v>
      </c>
      <c r="G10" s="13">
        <f t="shared" si="0"/>
        <v>1680</v>
      </c>
      <c r="H10" s="11"/>
      <c r="I10" s="11"/>
      <c r="J10" s="11"/>
      <c r="M10" s="9"/>
      <c r="N10" s="9"/>
      <c r="O10" s="9"/>
      <c r="P10" s="9"/>
    </row>
    <row r="11" spans="1:16" ht="32.25" thickBot="1" x14ac:dyDescent="0.3">
      <c r="A11" s="1" t="s">
        <v>12</v>
      </c>
      <c r="B11" s="1" t="s">
        <v>107</v>
      </c>
      <c r="C11" s="2" t="s">
        <v>63</v>
      </c>
      <c r="D11" s="1" t="s">
        <v>7</v>
      </c>
      <c r="E11" s="3">
        <v>40</v>
      </c>
      <c r="F11" s="4">
        <v>3.5</v>
      </c>
      <c r="G11" s="13">
        <f t="shared" si="0"/>
        <v>140</v>
      </c>
      <c r="H11" s="11"/>
      <c r="I11" s="11"/>
      <c r="J11" s="11"/>
      <c r="M11" s="9"/>
      <c r="N11" s="9"/>
      <c r="O11" s="9"/>
      <c r="P11" s="9"/>
    </row>
    <row r="12" spans="1:16" ht="32.25" thickBot="1" x14ac:dyDescent="0.3">
      <c r="A12" s="1" t="s">
        <v>13</v>
      </c>
      <c r="B12" s="1" t="s">
        <v>108</v>
      </c>
      <c r="C12" s="2" t="s">
        <v>64</v>
      </c>
      <c r="D12" s="1" t="s">
        <v>7</v>
      </c>
      <c r="E12" s="3">
        <v>40</v>
      </c>
      <c r="F12" s="4">
        <v>2.5</v>
      </c>
      <c r="G12" s="13">
        <f t="shared" si="0"/>
        <v>100</v>
      </c>
      <c r="H12" s="11"/>
      <c r="I12" s="11"/>
      <c r="J12" s="11"/>
      <c r="M12" s="9"/>
      <c r="N12" s="9"/>
      <c r="O12" s="9"/>
      <c r="P12" s="9"/>
    </row>
    <row r="13" spans="1:16" ht="48" thickBot="1" x14ac:dyDescent="0.3">
      <c r="A13" s="1" t="s">
        <v>14</v>
      </c>
      <c r="B13" s="1" t="s">
        <v>109</v>
      </c>
      <c r="C13" s="2" t="s">
        <v>65</v>
      </c>
      <c r="D13" s="1" t="s">
        <v>7</v>
      </c>
      <c r="E13" s="3">
        <v>40</v>
      </c>
      <c r="F13" s="4">
        <v>11</v>
      </c>
      <c r="G13" s="13">
        <f t="shared" si="0"/>
        <v>440</v>
      </c>
      <c r="H13" s="11"/>
      <c r="I13" s="11"/>
      <c r="J13" s="11"/>
      <c r="M13" s="9"/>
      <c r="N13" s="9"/>
      <c r="O13" s="9"/>
      <c r="P13" s="9"/>
    </row>
    <row r="14" spans="1:16" ht="16.5" thickBot="1" x14ac:dyDescent="0.3">
      <c r="A14" s="1" t="s">
        <v>15</v>
      </c>
      <c r="B14" s="1" t="s">
        <v>110</v>
      </c>
      <c r="C14" s="2" t="s">
        <v>66</v>
      </c>
      <c r="D14" s="1" t="s">
        <v>40</v>
      </c>
      <c r="E14" s="3">
        <v>0.16</v>
      </c>
      <c r="F14" s="4">
        <v>2300</v>
      </c>
      <c r="G14" s="13">
        <f t="shared" si="0"/>
        <v>368</v>
      </c>
      <c r="H14" s="11"/>
      <c r="I14" s="11"/>
      <c r="J14" s="11"/>
      <c r="M14" s="9"/>
      <c r="N14" s="9"/>
      <c r="O14" s="9"/>
      <c r="P14" s="9"/>
    </row>
    <row r="15" spans="1:16" ht="32.25" thickBot="1" x14ac:dyDescent="0.3">
      <c r="A15" s="1" t="s">
        <v>16</v>
      </c>
      <c r="B15" s="1" t="s">
        <v>111</v>
      </c>
      <c r="C15" s="2" t="s">
        <v>67</v>
      </c>
      <c r="D15" s="1" t="s">
        <v>7</v>
      </c>
      <c r="E15" s="3">
        <v>40</v>
      </c>
      <c r="F15" s="4">
        <v>30</v>
      </c>
      <c r="G15" s="13">
        <f t="shared" si="0"/>
        <v>1200</v>
      </c>
      <c r="H15" s="11"/>
      <c r="I15" s="11"/>
      <c r="J15" s="11"/>
    </row>
    <row r="16" spans="1:16" ht="32.25" thickBot="1" x14ac:dyDescent="0.3">
      <c r="A16" s="1" t="s">
        <v>17</v>
      </c>
      <c r="B16" s="1" t="s">
        <v>112</v>
      </c>
      <c r="C16" s="2" t="s">
        <v>68</v>
      </c>
      <c r="D16" s="1" t="s">
        <v>10</v>
      </c>
      <c r="E16" s="3">
        <v>8</v>
      </c>
      <c r="F16" s="4">
        <v>20</v>
      </c>
      <c r="G16" s="13">
        <f t="shared" si="0"/>
        <v>160</v>
      </c>
      <c r="H16" s="11"/>
      <c r="I16" s="11"/>
      <c r="J16" s="11"/>
    </row>
    <row r="17" spans="1:13" ht="32.25" thickBot="1" x14ac:dyDescent="0.3">
      <c r="A17" s="1" t="s">
        <v>18</v>
      </c>
      <c r="B17" s="1" t="s">
        <v>113</v>
      </c>
      <c r="C17" s="2" t="s">
        <v>69</v>
      </c>
      <c r="D17" s="1" t="s">
        <v>10</v>
      </c>
      <c r="E17" s="3">
        <v>26.6</v>
      </c>
      <c r="F17" s="4">
        <v>15</v>
      </c>
      <c r="G17" s="13">
        <f t="shared" si="0"/>
        <v>399</v>
      </c>
      <c r="H17" s="11"/>
      <c r="I17" s="11"/>
      <c r="J17" s="11"/>
    </row>
    <row r="18" spans="1:13" ht="16.5" thickBot="1" x14ac:dyDescent="0.3">
      <c r="A18" s="1" t="s">
        <v>19</v>
      </c>
      <c r="B18" s="1" t="s">
        <v>114</v>
      </c>
      <c r="C18" s="2" t="s">
        <v>70</v>
      </c>
      <c r="D18" s="1" t="s">
        <v>7</v>
      </c>
      <c r="E18" s="3">
        <v>80</v>
      </c>
      <c r="F18" s="4">
        <v>40</v>
      </c>
      <c r="G18" s="13">
        <f t="shared" si="0"/>
        <v>3200</v>
      </c>
      <c r="H18" s="11"/>
      <c r="I18" s="11"/>
      <c r="J18" s="11"/>
    </row>
    <row r="19" spans="1:13" ht="32.25" thickBot="1" x14ac:dyDescent="0.3">
      <c r="A19" s="1" t="s">
        <v>20</v>
      </c>
      <c r="B19" s="1" t="s">
        <v>115</v>
      </c>
      <c r="C19" s="2" t="s">
        <v>71</v>
      </c>
      <c r="D19" s="1" t="s">
        <v>10</v>
      </c>
      <c r="E19" s="3">
        <v>123.4</v>
      </c>
      <c r="F19" s="4">
        <v>5</v>
      </c>
      <c r="G19" s="13">
        <f t="shared" ref="G19:G30" si="1">F19*E19</f>
        <v>617</v>
      </c>
      <c r="H19" s="11"/>
      <c r="I19" s="11"/>
      <c r="J19" s="11"/>
    </row>
    <row r="20" spans="1:13" ht="16.5" thickBot="1" x14ac:dyDescent="0.3">
      <c r="A20" s="1" t="s">
        <v>21</v>
      </c>
      <c r="B20" s="20" t="s">
        <v>116</v>
      </c>
      <c r="C20" s="2" t="s">
        <v>72</v>
      </c>
      <c r="D20" s="1" t="s">
        <v>7</v>
      </c>
      <c r="E20" s="3">
        <v>46</v>
      </c>
      <c r="F20" s="4">
        <v>5</v>
      </c>
      <c r="G20" s="13">
        <f t="shared" si="1"/>
        <v>230</v>
      </c>
      <c r="H20" s="11"/>
      <c r="I20" s="11"/>
      <c r="J20" s="11"/>
    </row>
    <row r="21" spans="1:13" ht="16.5" thickBot="1" x14ac:dyDescent="0.3">
      <c r="A21" s="1" t="s">
        <v>22</v>
      </c>
      <c r="B21" s="1" t="s">
        <v>117</v>
      </c>
      <c r="C21" s="2" t="s">
        <v>73</v>
      </c>
      <c r="D21" s="1" t="s">
        <v>7</v>
      </c>
      <c r="E21" s="3">
        <v>46</v>
      </c>
      <c r="F21" s="4">
        <v>40</v>
      </c>
      <c r="G21" s="13">
        <f t="shared" si="1"/>
        <v>1840</v>
      </c>
      <c r="H21" s="11"/>
      <c r="I21" s="11"/>
      <c r="J21" s="11"/>
    </row>
    <row r="22" spans="1:13" ht="32.25" thickBot="1" x14ac:dyDescent="0.3">
      <c r="A22" s="1" t="s">
        <v>23</v>
      </c>
      <c r="B22" s="1" t="s">
        <v>115</v>
      </c>
      <c r="C22" s="2" t="s">
        <v>74</v>
      </c>
      <c r="D22" s="1" t="s">
        <v>10</v>
      </c>
      <c r="E22" s="3">
        <v>10.199999999999999</v>
      </c>
      <c r="F22" s="4">
        <v>15</v>
      </c>
      <c r="G22" s="13">
        <f t="shared" si="1"/>
        <v>153</v>
      </c>
      <c r="H22" s="11"/>
      <c r="I22" s="11"/>
      <c r="J22" s="11"/>
    </row>
    <row r="23" spans="1:13" ht="32.25" thickBot="1" x14ac:dyDescent="0.3">
      <c r="A23" s="1" t="s">
        <v>24</v>
      </c>
      <c r="B23" s="1" t="s">
        <v>118</v>
      </c>
      <c r="C23" s="2" t="s">
        <v>75</v>
      </c>
      <c r="D23" s="1" t="s">
        <v>7</v>
      </c>
      <c r="E23" s="3">
        <v>1.89</v>
      </c>
      <c r="F23" s="4">
        <v>275</v>
      </c>
      <c r="G23" s="13">
        <f t="shared" si="1"/>
        <v>519.75</v>
      </c>
      <c r="H23" s="11"/>
      <c r="I23" s="11"/>
      <c r="J23" s="11"/>
    </row>
    <row r="24" spans="1:13" ht="32.25" thickBot="1" x14ac:dyDescent="0.3">
      <c r="A24" s="1" t="s">
        <v>25</v>
      </c>
      <c r="B24" s="1" t="s">
        <v>119</v>
      </c>
      <c r="C24" s="2" t="s">
        <v>76</v>
      </c>
      <c r="D24" s="1" t="s">
        <v>7</v>
      </c>
      <c r="E24" s="3">
        <v>44.5</v>
      </c>
      <c r="F24" s="4">
        <v>28</v>
      </c>
      <c r="G24" s="13">
        <f t="shared" si="1"/>
        <v>1246</v>
      </c>
      <c r="H24" s="11"/>
      <c r="I24" s="11"/>
      <c r="J24" s="11"/>
    </row>
    <row r="25" spans="1:13" ht="32.25" thickBot="1" x14ac:dyDescent="0.3">
      <c r="A25" s="1" t="s">
        <v>26</v>
      </c>
      <c r="B25" s="1" t="s">
        <v>120</v>
      </c>
      <c r="C25" s="2" t="s">
        <v>77</v>
      </c>
      <c r="D25" s="1" t="s">
        <v>39</v>
      </c>
      <c r="E25" s="3">
        <v>0.94499999999999995</v>
      </c>
      <c r="F25" s="4">
        <v>120</v>
      </c>
      <c r="G25" s="13">
        <f t="shared" si="1"/>
        <v>113.39999999999999</v>
      </c>
      <c r="H25" s="11"/>
      <c r="I25" s="11"/>
      <c r="J25" s="11"/>
    </row>
    <row r="26" spans="1:13" ht="32.25" thickBot="1" x14ac:dyDescent="0.3">
      <c r="A26" s="1" t="s">
        <v>53</v>
      </c>
      <c r="B26" s="1" t="s">
        <v>121</v>
      </c>
      <c r="C26" s="12" t="s">
        <v>101</v>
      </c>
      <c r="D26" s="1" t="s">
        <v>7</v>
      </c>
      <c r="E26" s="3">
        <v>5.67</v>
      </c>
      <c r="F26" s="4">
        <v>125</v>
      </c>
      <c r="G26" s="13">
        <f t="shared" si="1"/>
        <v>708.75</v>
      </c>
      <c r="H26" s="11"/>
      <c r="I26" s="11"/>
      <c r="J26" s="11"/>
    </row>
    <row r="27" spans="1:13" ht="32.25" thickBot="1" x14ac:dyDescent="0.3">
      <c r="A27" s="1" t="s">
        <v>54</v>
      </c>
      <c r="B27" s="1" t="s">
        <v>122</v>
      </c>
      <c r="C27" s="2" t="s">
        <v>78</v>
      </c>
      <c r="D27" s="1" t="s">
        <v>7</v>
      </c>
      <c r="E27" s="3">
        <v>3.0449999999999999</v>
      </c>
      <c r="F27" s="4">
        <v>250</v>
      </c>
      <c r="G27" s="13">
        <f t="shared" si="1"/>
        <v>761.25</v>
      </c>
      <c r="H27" s="11"/>
      <c r="I27" s="11"/>
      <c r="J27" s="11"/>
    </row>
    <row r="28" spans="1:13" ht="32.25" thickBot="1" x14ac:dyDescent="0.3">
      <c r="A28" s="1" t="s">
        <v>55</v>
      </c>
      <c r="B28" s="20" t="s">
        <v>123</v>
      </c>
      <c r="C28" s="2" t="s">
        <v>79</v>
      </c>
      <c r="D28" s="1" t="s">
        <v>10</v>
      </c>
      <c r="E28" s="3">
        <v>21.05</v>
      </c>
      <c r="F28" s="4">
        <v>14</v>
      </c>
      <c r="G28" s="13">
        <f t="shared" si="1"/>
        <v>294.7</v>
      </c>
      <c r="H28" s="11"/>
      <c r="I28" s="11"/>
      <c r="J28" s="11"/>
    </row>
    <row r="29" spans="1:13" ht="32.25" thickBot="1" x14ac:dyDescent="0.3">
      <c r="A29" s="1" t="s">
        <v>56</v>
      </c>
      <c r="B29" s="1" t="s">
        <v>124</v>
      </c>
      <c r="C29" s="2" t="s">
        <v>80</v>
      </c>
      <c r="D29" s="1" t="s">
        <v>7</v>
      </c>
      <c r="E29" s="3">
        <v>5</v>
      </c>
      <c r="F29" s="4">
        <v>30</v>
      </c>
      <c r="G29" s="13">
        <f t="shared" si="1"/>
        <v>150</v>
      </c>
      <c r="H29" s="11"/>
      <c r="I29" s="11"/>
      <c r="J29" s="11"/>
    </row>
    <row r="30" spans="1:13" ht="48" thickBot="1" x14ac:dyDescent="0.3">
      <c r="A30" s="1" t="s">
        <v>57</v>
      </c>
      <c r="B30" s="1" t="s">
        <v>125</v>
      </c>
      <c r="C30" s="2" t="s">
        <v>81</v>
      </c>
      <c r="D30" s="1" t="s">
        <v>40</v>
      </c>
      <c r="E30" s="3">
        <v>19.5</v>
      </c>
      <c r="F30" s="4">
        <v>50</v>
      </c>
      <c r="G30" s="13">
        <f t="shared" si="1"/>
        <v>975</v>
      </c>
      <c r="H30" s="11"/>
      <c r="I30" s="11"/>
      <c r="J30" s="11"/>
      <c r="K30" s="9"/>
      <c r="L30" s="9"/>
      <c r="M30" s="9"/>
    </row>
    <row r="31" spans="1:13" ht="16.5" thickBot="1" x14ac:dyDescent="0.3">
      <c r="A31" s="22" t="s">
        <v>45</v>
      </c>
      <c r="B31" s="22"/>
      <c r="C31" s="22"/>
      <c r="D31" s="22"/>
      <c r="E31" s="22"/>
      <c r="F31" s="22"/>
      <c r="G31" s="22"/>
      <c r="H31" s="11"/>
      <c r="I31" s="11"/>
      <c r="J31" s="11"/>
    </row>
    <row r="32" spans="1:13" ht="32.25" thickBot="1" x14ac:dyDescent="0.3">
      <c r="A32" s="1" t="s">
        <v>27</v>
      </c>
      <c r="B32" s="20" t="s">
        <v>126</v>
      </c>
      <c r="C32" s="2" t="s">
        <v>82</v>
      </c>
      <c r="D32" s="1" t="s">
        <v>10</v>
      </c>
      <c r="E32" s="3">
        <v>34</v>
      </c>
      <c r="F32" s="4">
        <v>8</v>
      </c>
      <c r="G32" s="13">
        <f>F32*E32</f>
        <v>272</v>
      </c>
      <c r="H32" s="11"/>
      <c r="I32" s="11"/>
      <c r="J32" s="11"/>
    </row>
    <row r="33" spans="1:11" ht="32.25" thickBot="1" x14ac:dyDescent="0.3">
      <c r="A33" s="1" t="s">
        <v>28</v>
      </c>
      <c r="B33" s="20" t="s">
        <v>144</v>
      </c>
      <c r="C33" s="2" t="s">
        <v>83</v>
      </c>
      <c r="D33" s="1" t="s">
        <v>10</v>
      </c>
      <c r="E33" s="3">
        <v>29</v>
      </c>
      <c r="F33" s="4">
        <v>5</v>
      </c>
      <c r="G33" s="13">
        <f t="shared" ref="G33:G50" si="2">F33*E33</f>
        <v>145</v>
      </c>
      <c r="H33" s="11"/>
      <c r="I33" s="11"/>
      <c r="J33" s="11"/>
    </row>
    <row r="34" spans="1:11" ht="32.25" thickBot="1" x14ac:dyDescent="0.3">
      <c r="A34" s="1" t="s">
        <v>29</v>
      </c>
      <c r="B34" s="20" t="s">
        <v>127</v>
      </c>
      <c r="C34" s="2" t="s">
        <v>84</v>
      </c>
      <c r="D34" s="1" t="s">
        <v>10</v>
      </c>
      <c r="E34" s="3">
        <v>30</v>
      </c>
      <c r="F34" s="4">
        <v>4</v>
      </c>
      <c r="G34" s="13">
        <f t="shared" si="2"/>
        <v>120</v>
      </c>
      <c r="H34" s="11"/>
      <c r="I34" s="11"/>
      <c r="J34" s="11"/>
    </row>
    <row r="35" spans="1:11" ht="32.25" thickBot="1" x14ac:dyDescent="0.3">
      <c r="A35" s="1" t="s">
        <v>30</v>
      </c>
      <c r="B35" s="1" t="s">
        <v>128</v>
      </c>
      <c r="C35" s="2" t="s">
        <v>85</v>
      </c>
      <c r="D35" s="1" t="s">
        <v>58</v>
      </c>
      <c r="E35" s="3">
        <v>1</v>
      </c>
      <c r="F35" s="4">
        <v>300</v>
      </c>
      <c r="G35" s="13">
        <f t="shared" si="2"/>
        <v>300</v>
      </c>
      <c r="H35" s="11"/>
      <c r="I35" s="11"/>
      <c r="J35" s="11"/>
    </row>
    <row r="36" spans="1:11" ht="48" thickBot="1" x14ac:dyDescent="0.3">
      <c r="A36" s="1" t="s">
        <v>31</v>
      </c>
      <c r="B36" s="1" t="s">
        <v>129</v>
      </c>
      <c r="C36" s="2" t="s">
        <v>87</v>
      </c>
      <c r="D36" s="1" t="s">
        <v>10</v>
      </c>
      <c r="E36" s="3">
        <v>44</v>
      </c>
      <c r="F36" s="4">
        <v>2.5</v>
      </c>
      <c r="G36" s="13">
        <f t="shared" si="2"/>
        <v>110</v>
      </c>
      <c r="H36" s="11"/>
      <c r="I36" s="11"/>
      <c r="J36" s="11"/>
    </row>
    <row r="37" spans="1:11" ht="48" thickBot="1" x14ac:dyDescent="0.3">
      <c r="A37" s="1" t="s">
        <v>32</v>
      </c>
      <c r="B37" s="20" t="s">
        <v>130</v>
      </c>
      <c r="C37" s="2" t="s">
        <v>86</v>
      </c>
      <c r="D37" s="1" t="s">
        <v>10</v>
      </c>
      <c r="E37" s="3">
        <v>97</v>
      </c>
      <c r="F37" s="4">
        <v>3</v>
      </c>
      <c r="G37" s="13">
        <f t="shared" si="2"/>
        <v>291</v>
      </c>
      <c r="H37" s="11"/>
      <c r="I37" s="11"/>
      <c r="J37" s="11"/>
    </row>
    <row r="38" spans="1:11" ht="48" thickBot="1" x14ac:dyDescent="0.3">
      <c r="A38" s="1" t="s">
        <v>33</v>
      </c>
      <c r="B38" s="20" t="s">
        <v>131</v>
      </c>
      <c r="C38" s="6" t="s">
        <v>88</v>
      </c>
      <c r="D38" s="1" t="s">
        <v>10</v>
      </c>
      <c r="E38" s="3">
        <v>104</v>
      </c>
      <c r="F38" s="4">
        <v>7</v>
      </c>
      <c r="G38" s="13">
        <f t="shared" si="2"/>
        <v>728</v>
      </c>
      <c r="H38" s="11"/>
      <c r="I38" s="11"/>
      <c r="J38" s="11"/>
    </row>
    <row r="39" spans="1:11" ht="16.5" thickBot="1" x14ac:dyDescent="0.3">
      <c r="A39" s="1" t="s">
        <v>34</v>
      </c>
      <c r="B39" s="20" t="s">
        <v>132</v>
      </c>
      <c r="C39" s="2" t="s">
        <v>89</v>
      </c>
      <c r="D39" s="1" t="s">
        <v>58</v>
      </c>
      <c r="E39" s="3">
        <v>3</v>
      </c>
      <c r="F39" s="4">
        <v>12</v>
      </c>
      <c r="G39" s="13">
        <f t="shared" si="2"/>
        <v>36</v>
      </c>
      <c r="H39" s="11"/>
      <c r="I39" s="11"/>
      <c r="J39" s="11"/>
    </row>
    <row r="40" spans="1:11" ht="32.25" thickBot="1" x14ac:dyDescent="0.3">
      <c r="A40" s="1" t="s">
        <v>35</v>
      </c>
      <c r="B40" s="1" t="s">
        <v>133</v>
      </c>
      <c r="C40" s="2" t="s">
        <v>90</v>
      </c>
      <c r="D40" s="1" t="s">
        <v>58</v>
      </c>
      <c r="E40" s="3">
        <v>2</v>
      </c>
      <c r="F40" s="4">
        <v>12</v>
      </c>
      <c r="G40" s="13">
        <f t="shared" si="2"/>
        <v>24</v>
      </c>
      <c r="H40" s="11"/>
      <c r="I40" s="11"/>
      <c r="J40" s="11"/>
    </row>
    <row r="41" spans="1:11" ht="32.25" thickBot="1" x14ac:dyDescent="0.3">
      <c r="A41" s="1" t="s">
        <v>36</v>
      </c>
      <c r="B41" s="1" t="s">
        <v>134</v>
      </c>
      <c r="C41" s="2" t="s">
        <v>91</v>
      </c>
      <c r="D41" s="1" t="s">
        <v>58</v>
      </c>
      <c r="E41" s="3">
        <v>24</v>
      </c>
      <c r="F41" s="4">
        <v>12</v>
      </c>
      <c r="G41" s="13">
        <f t="shared" si="2"/>
        <v>288</v>
      </c>
      <c r="H41" s="11"/>
      <c r="I41" s="11"/>
      <c r="J41" s="11"/>
    </row>
    <row r="42" spans="1:11" ht="32.25" thickBot="1" x14ac:dyDescent="0.3">
      <c r="A42" s="1" t="s">
        <v>37</v>
      </c>
      <c r="B42" s="20" t="s">
        <v>135</v>
      </c>
      <c r="C42" s="2" t="s">
        <v>92</v>
      </c>
      <c r="D42" s="1" t="s">
        <v>58</v>
      </c>
      <c r="E42" s="3">
        <v>8</v>
      </c>
      <c r="F42" s="4">
        <v>34</v>
      </c>
      <c r="G42" s="13">
        <f t="shared" si="2"/>
        <v>272</v>
      </c>
      <c r="H42" s="11"/>
      <c r="I42" s="11"/>
      <c r="J42" s="11"/>
    </row>
    <row r="43" spans="1:11" ht="32.25" thickBot="1" x14ac:dyDescent="0.3">
      <c r="A43" s="1" t="s">
        <v>38</v>
      </c>
      <c r="B43" s="20" t="s">
        <v>136</v>
      </c>
      <c r="C43" s="2" t="s">
        <v>93</v>
      </c>
      <c r="D43" s="1" t="s">
        <v>58</v>
      </c>
      <c r="E43" s="3">
        <v>7</v>
      </c>
      <c r="F43" s="4">
        <v>50</v>
      </c>
      <c r="G43" s="13">
        <f t="shared" si="2"/>
        <v>350</v>
      </c>
      <c r="H43" s="11"/>
      <c r="I43" s="11"/>
      <c r="J43" s="11"/>
    </row>
    <row r="44" spans="1:11" ht="16.5" thickBot="1" x14ac:dyDescent="0.3">
      <c r="A44" s="1" t="s">
        <v>46</v>
      </c>
      <c r="B44" s="1" t="s">
        <v>137</v>
      </c>
      <c r="C44" s="2" t="s">
        <v>94</v>
      </c>
      <c r="D44" s="1" t="s">
        <v>58</v>
      </c>
      <c r="E44" s="3">
        <v>1</v>
      </c>
      <c r="F44" s="4">
        <v>735</v>
      </c>
      <c r="G44" s="13">
        <f t="shared" si="2"/>
        <v>735</v>
      </c>
      <c r="H44" s="11"/>
      <c r="I44" s="11"/>
      <c r="J44" s="11"/>
    </row>
    <row r="45" spans="1:11" ht="49.5" thickBot="1" x14ac:dyDescent="0.4">
      <c r="A45" s="1" t="s">
        <v>47</v>
      </c>
      <c r="B45" s="20" t="s">
        <v>138</v>
      </c>
      <c r="C45" s="2" t="s">
        <v>95</v>
      </c>
      <c r="D45" s="1" t="s">
        <v>58</v>
      </c>
      <c r="E45" s="3">
        <v>1</v>
      </c>
      <c r="F45" s="4">
        <v>500</v>
      </c>
      <c r="G45" s="13">
        <f t="shared" si="2"/>
        <v>500</v>
      </c>
      <c r="H45" s="11"/>
      <c r="I45" s="11"/>
      <c r="J45" s="11"/>
      <c r="K45" s="7"/>
    </row>
    <row r="46" spans="1:11" ht="49.5" thickBot="1" x14ac:dyDescent="0.4">
      <c r="A46" s="1" t="s">
        <v>48</v>
      </c>
      <c r="B46" s="1" t="s">
        <v>139</v>
      </c>
      <c r="C46" s="2" t="s">
        <v>96</v>
      </c>
      <c r="D46" s="1" t="s">
        <v>58</v>
      </c>
      <c r="E46" s="3">
        <v>1</v>
      </c>
      <c r="F46" s="4">
        <v>500</v>
      </c>
      <c r="G46" s="13">
        <f t="shared" si="2"/>
        <v>500</v>
      </c>
      <c r="H46" s="11"/>
      <c r="I46" s="11"/>
      <c r="J46" s="11"/>
      <c r="K46" s="7"/>
    </row>
    <row r="47" spans="1:11" ht="32.25" thickBot="1" x14ac:dyDescent="0.3">
      <c r="A47" s="1" t="s">
        <v>49</v>
      </c>
      <c r="B47" s="1" t="s">
        <v>140</v>
      </c>
      <c r="C47" s="2" t="s">
        <v>97</v>
      </c>
      <c r="D47" s="1" t="s">
        <v>58</v>
      </c>
      <c r="E47" s="3">
        <v>17</v>
      </c>
      <c r="F47" s="4">
        <v>5</v>
      </c>
      <c r="G47" s="13">
        <f t="shared" si="2"/>
        <v>85</v>
      </c>
      <c r="H47" s="11"/>
      <c r="I47" s="11"/>
      <c r="J47" s="11"/>
    </row>
    <row r="48" spans="1:11" ht="48" thickBot="1" x14ac:dyDescent="0.3">
      <c r="A48" s="1" t="s">
        <v>50</v>
      </c>
      <c r="B48" s="20" t="s">
        <v>141</v>
      </c>
      <c r="C48" s="2" t="s">
        <v>98</v>
      </c>
      <c r="D48" s="1" t="s">
        <v>58</v>
      </c>
      <c r="E48" s="3">
        <v>17</v>
      </c>
      <c r="F48" s="4">
        <v>22</v>
      </c>
      <c r="G48" s="13">
        <f t="shared" si="2"/>
        <v>374</v>
      </c>
      <c r="H48" s="11"/>
      <c r="I48" s="11"/>
      <c r="J48" s="11"/>
    </row>
    <row r="49" spans="1:10" ht="16.5" thickBot="1" x14ac:dyDescent="0.3">
      <c r="A49" s="1" t="s">
        <v>51</v>
      </c>
      <c r="B49" s="20" t="s">
        <v>142</v>
      </c>
      <c r="C49" s="2" t="s">
        <v>99</v>
      </c>
      <c r="D49" s="1" t="s">
        <v>58</v>
      </c>
      <c r="E49" s="3">
        <v>2</v>
      </c>
      <c r="F49" s="4">
        <v>43</v>
      </c>
      <c r="G49" s="13">
        <f t="shared" si="2"/>
        <v>86</v>
      </c>
      <c r="H49" s="11"/>
      <c r="I49" s="11"/>
      <c r="J49" s="11"/>
    </row>
    <row r="50" spans="1:10" ht="32.25" thickBot="1" x14ac:dyDescent="0.3">
      <c r="A50" s="1" t="s">
        <v>52</v>
      </c>
      <c r="B50" s="1" t="s">
        <v>143</v>
      </c>
      <c r="C50" s="2" t="s">
        <v>100</v>
      </c>
      <c r="D50" s="1" t="s">
        <v>58</v>
      </c>
      <c r="E50" s="3">
        <v>1</v>
      </c>
      <c r="F50" s="4">
        <v>150</v>
      </c>
      <c r="G50" s="13">
        <f t="shared" si="2"/>
        <v>150</v>
      </c>
      <c r="H50" s="11"/>
      <c r="I50" s="11"/>
      <c r="J50" s="11"/>
    </row>
    <row r="51" spans="1:10" ht="16.5" thickBot="1" x14ac:dyDescent="0.3">
      <c r="E51" s="21" t="s">
        <v>41</v>
      </c>
      <c r="F51" s="21"/>
      <c r="G51" s="13">
        <f>SUM(G32:G50,G7:G30)</f>
        <v>32151.690000000002</v>
      </c>
    </row>
    <row r="52" spans="1:10" ht="16.5" thickBot="1" x14ac:dyDescent="0.3">
      <c r="E52" s="21" t="s">
        <v>42</v>
      </c>
      <c r="F52" s="21"/>
      <c r="G52" s="13">
        <f>G53-G51</f>
        <v>6751.8548999999985</v>
      </c>
    </row>
    <row r="53" spans="1:10" ht="16.5" thickBot="1" x14ac:dyDescent="0.3">
      <c r="E53" s="21" t="s">
        <v>43</v>
      </c>
      <c r="F53" s="21"/>
      <c r="G53" s="13">
        <f>G51*1.21</f>
        <v>38903.544900000001</v>
      </c>
    </row>
    <row r="54" spans="1:10" x14ac:dyDescent="0.25">
      <c r="E54" s="33"/>
      <c r="F54" s="33"/>
      <c r="G54" s="34"/>
    </row>
    <row r="56" spans="1:10" ht="24.75" customHeight="1" x14ac:dyDescent="0.25">
      <c r="A56" s="31" t="s">
        <v>145</v>
      </c>
      <c r="B56" s="31"/>
      <c r="D56" s="25" t="s">
        <v>152</v>
      </c>
      <c r="E56" s="25"/>
      <c r="F56" s="25"/>
    </row>
    <row r="57" spans="1:10" x14ac:dyDescent="0.25">
      <c r="A57" s="26" t="s">
        <v>150</v>
      </c>
      <c r="B57" s="26"/>
      <c r="C57" s="26"/>
      <c r="D57" s="26" t="s">
        <v>151</v>
      </c>
      <c r="E57" s="26"/>
      <c r="F57" s="26"/>
    </row>
    <row r="58" spans="1:10" ht="15.75" customHeight="1" x14ac:dyDescent="0.25"/>
    <row r="59" spans="1:10" ht="24.75" customHeight="1" x14ac:dyDescent="0.25">
      <c r="A59" s="26" t="s">
        <v>146</v>
      </c>
      <c r="B59" s="26"/>
      <c r="C59" s="26"/>
      <c r="D59" s="27" t="s">
        <v>146</v>
      </c>
      <c r="E59" s="27"/>
      <c r="F59" s="27"/>
      <c r="G59" s="27"/>
    </row>
    <row r="60" spans="1:10" x14ac:dyDescent="0.25">
      <c r="A60" s="26" t="s">
        <v>147</v>
      </c>
      <c r="B60" s="26"/>
      <c r="C60" s="26"/>
      <c r="D60" s="26" t="s">
        <v>149</v>
      </c>
      <c r="E60" s="26"/>
      <c r="F60" s="26"/>
      <c r="G60" s="26"/>
    </row>
    <row r="61" spans="1:10" x14ac:dyDescent="0.25">
      <c r="A61" s="23"/>
    </row>
    <row r="62" spans="1:10" ht="21.75" customHeight="1" x14ac:dyDescent="0.25">
      <c r="A62" s="29" t="s">
        <v>148</v>
      </c>
      <c r="B62" s="28"/>
      <c r="C62" s="28"/>
      <c r="D62" s="29" t="s">
        <v>148</v>
      </c>
      <c r="E62" s="30"/>
    </row>
    <row r="63" spans="1:10" x14ac:dyDescent="0.25">
      <c r="B63" s="24"/>
    </row>
    <row r="69" spans="5:5" x14ac:dyDescent="0.25">
      <c r="E69" s="29"/>
    </row>
  </sheetData>
  <mergeCells count="15">
    <mergeCell ref="A2:G2"/>
    <mergeCell ref="A1:G1"/>
    <mergeCell ref="D56:F56"/>
    <mergeCell ref="A56:B56"/>
    <mergeCell ref="A59:C59"/>
    <mergeCell ref="D60:G60"/>
    <mergeCell ref="D59:G59"/>
    <mergeCell ref="A57:C57"/>
    <mergeCell ref="D57:F57"/>
    <mergeCell ref="A60:C60"/>
    <mergeCell ref="E52:F52"/>
    <mergeCell ref="E53:F53"/>
    <mergeCell ref="A6:G6"/>
    <mergeCell ref="A31:G31"/>
    <mergeCell ref="E51:F51"/>
  </mergeCells>
  <phoneticPr fontId="3" type="noConversion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Aleksas Alšauskas</dc:creator>
  <cp:lastModifiedBy>Sonata Buitkiene</cp:lastModifiedBy>
  <cp:lastPrinted>2024-03-22T07:00:38Z</cp:lastPrinted>
  <dcterms:created xsi:type="dcterms:W3CDTF">2024-03-06T08:41:35Z</dcterms:created>
  <dcterms:modified xsi:type="dcterms:W3CDTF">2024-03-22T07:01:14Z</dcterms:modified>
</cp:coreProperties>
</file>