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3256" windowHeight="13176" activeTab="2"/>
  </bookViews>
  <sheets>
    <sheet name="I Tinklų atstatomieji darbai" sheetId="1" r:id="rId1"/>
    <sheet name="II Tinklo armatūros keitimas" sheetId="2" r:id="rId2"/>
    <sheet name="III Dangų atstatymas" sheetId="3" r:id="rId3"/>
    <sheet name="Lapas3" sheetId="4"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 i="3" l="1"/>
  <c r="I9" i="3" l="1"/>
  <c r="J9" i="3" s="1"/>
  <c r="I8" i="3"/>
  <c r="J8" i="3" s="1"/>
  <c r="J17" i="2"/>
  <c r="J16" i="2"/>
  <c r="J13" i="2"/>
  <c r="J9" i="2"/>
  <c r="I17" i="2"/>
  <c r="I16" i="2"/>
  <c r="I13" i="2"/>
  <c r="I10" i="2"/>
  <c r="J10" i="2" s="1"/>
  <c r="I9" i="2"/>
  <c r="I11" i="1"/>
  <c r="J11" i="1" s="1"/>
  <c r="J12" i="1" s="1"/>
  <c r="C7" i="4" s="1"/>
  <c r="E7" i="4" s="1"/>
  <c r="J9" i="1"/>
  <c r="I9" i="1"/>
  <c r="C9" i="4" l="1"/>
  <c r="E9" i="4" s="1"/>
  <c r="J18" i="2"/>
  <c r="C8" i="4" s="1"/>
  <c r="E8" i="4"/>
  <c r="C10" i="4" l="1"/>
  <c r="E10" i="4" s="1"/>
</calcChain>
</file>

<file path=xl/sharedStrings.xml><?xml version="1.0" encoding="utf-8"?>
<sst xmlns="http://schemas.openxmlformats.org/spreadsheetml/2006/main" count="120" uniqueCount="82">
  <si>
    <t>Eil. Nr.</t>
  </si>
  <si>
    <t>Darbų pavadinimas</t>
  </si>
  <si>
    <t>Darbų aprašymas</t>
  </si>
  <si>
    <t xml:space="preserve">Mato vienetas </t>
  </si>
  <si>
    <t>Preliminarus kiekis</t>
  </si>
  <si>
    <t>1 mato vnt. kaina eur be PVM</t>
  </si>
  <si>
    <t>Vnt. kaina iš viso, Eur be PVM</t>
  </si>
  <si>
    <t>Bendra kaina, Eur be PVM</t>
  </si>
  <si>
    <t>Medžiagų</t>
  </si>
  <si>
    <t>Darbo</t>
  </si>
  <si>
    <t>Mechanizmų</t>
  </si>
  <si>
    <t>10=7+8+9</t>
  </si>
  <si>
    <t>11=5*10</t>
  </si>
  <si>
    <t>Vandentiekio tinklų atstatomieji darbai</t>
  </si>
  <si>
    <t>m</t>
  </si>
  <si>
    <t>−</t>
  </si>
  <si>
    <t>Vandentiekio įvado, linijos dalies keitimas, prisijungimas prie senos dalies.</t>
  </si>
  <si>
    <t>Atkasus įvado vamzdžio nupjovimas, movos ar flanšinės movos, flanšo, adaptoriaus montavimas ir naujo vamzdžio prijungimas; grunto kasimas;  grunto užpylimas; piltinio grunto sankaso sutankinimas ≥ 45 MPa</t>
  </si>
  <si>
    <t>vnt.</t>
  </si>
  <si>
    <t>DN 50-63 mm</t>
  </si>
  <si>
    <t xml:space="preserve">Vandentiekio vamzdyno  perklojimas betranšėjiniu būdu, nemažinant vamzdyno skersmens, kai vamzdžio skersmuo: </t>
  </si>
  <si>
    <t>Vamzdyno perklojimasbetranšėju būdu ( PE RC dvisluoksniu vamzdžiu); grunto kasimas;  grunto užpylimas; piltinio grunto sankaso sutankinimas ≥ 45 Mpa</t>
  </si>
  <si>
    <t>Bendra pasiūlymo kaina (B):</t>
  </si>
  <si>
    <t>** Netaikoma darbams atliekamiems žalioje vejoje, vietinės reikšmės pravažiavimuose.</t>
  </si>
  <si>
    <t>1.2.</t>
  </si>
  <si>
    <t>1.3.</t>
  </si>
  <si>
    <t>1.</t>
  </si>
  <si>
    <t>1.2.2.</t>
  </si>
  <si>
    <t>1.3.2.</t>
  </si>
  <si>
    <t>Bendra pasiūlymo kaina (A):</t>
  </si>
  <si>
    <t>I Perkamų darbų žiniaraštis. Tinklų atstatomieji darbai</t>
  </si>
  <si>
    <t>Darbų</t>
  </si>
  <si>
    <t>Uždaromoji armatūra ir hidrantai</t>
  </si>
  <si>
    <t>Uždaromosios armatūros keitimas</t>
  </si>
  <si>
    <t>Sklendės DN50 mm keitimas</t>
  </si>
  <si>
    <t>Šulinio valymas, senos sklendės demontavimas, metalo laužo pridavimas užsakovui, naujos sklendės ir tarpinių montavimas</t>
  </si>
  <si>
    <t>Sklendės DN100 mm keitimas</t>
  </si>
  <si>
    <t>Tinklo fasoninių dalių keitimas</t>
  </si>
  <si>
    <t>Flanšinių fasoninių dalių keitimas, kai diametras:</t>
  </si>
  <si>
    <t>Alkūnės / trišakio / keturšakio / atvamzdžio / flanšmovos (tempimui atspari)  / perėjimo demontavimas ir naujo sumontavimas. (pasirenkama viena iš dalių)</t>
  </si>
  <si>
    <t>Ø65</t>
  </si>
  <si>
    <t>Ø100</t>
  </si>
  <si>
    <t>Kitų fasoninių dalių montavimas, kai diametras:</t>
  </si>
  <si>
    <t>Flanšo ar flanšinės aklės keitimas, kai diametras:</t>
  </si>
  <si>
    <t>Flanšo demontavimas ir naujo sumontavimas (įskaitant varžtus, veržles ir tarpines)</t>
  </si>
  <si>
    <t>Bendra pasiūlymo kaina (C):</t>
  </si>
  <si>
    <t>II perkamų darbų žiniaraštis. Tinklo armatūros keitimas</t>
  </si>
  <si>
    <t>4.</t>
  </si>
  <si>
    <t>4.1.</t>
  </si>
  <si>
    <t>4.1.1</t>
  </si>
  <si>
    <t>4.1.2.</t>
  </si>
  <si>
    <t>5.</t>
  </si>
  <si>
    <t>5.1.</t>
  </si>
  <si>
    <t>5.1.4.</t>
  </si>
  <si>
    <t>6.</t>
  </si>
  <si>
    <t>6.1.</t>
  </si>
  <si>
    <t>6.1.2.</t>
  </si>
  <si>
    <t>6.1.3.</t>
  </si>
  <si>
    <t>Rekonstruojamiems tinklams</t>
  </si>
  <si>
    <t>**Grunto keitimas vertinamas kartu su atvežimu ir išvežimu</t>
  </si>
  <si>
    <t>***Jei keli darbai vykdomi vienoje tranšejoje už kasimo darbus bus apmokama tik vieną kartą pagal brangiausią įkainį, kitiems įkainiams minusuojamas sudėtinis mechanizmų įkainis arba kaina mažinama bendru užsakovo ir rangovo sutarimu.</t>
  </si>
  <si>
    <t>****Užsakovas bet kuriuo sutarties vykdymo metu turi teisę derėtis su rangovu dėl įkainių mažinimo aktuojant darbus.</t>
  </si>
  <si>
    <t>7.5.10.</t>
  </si>
  <si>
    <t>7.5.11.</t>
  </si>
  <si>
    <t>* Leidimas atlikti kasinėjimo darbus Kauno rajono savivaldybės viešojo naudojimo teritorijoje (vietinės reikšmės keliuose, gatvėse, pėsčiųjų ir dviračių takuose, aikštėse, skveruose, kiemuose ir žaliuosiuose plotuose), atitverti ją ar jos dalį arba apriboti eismą joje (toliau – Aprašas)</t>
  </si>
  <si>
    <t>III Perkamų darbų žiniaraštis. Dangų atstatymas ir kiti darbai</t>
  </si>
  <si>
    <t>Pasiūlymo preliminarios apimtys ir jo vertinimas pagal pateiktus sąlyginius įkainius ir nustatytas prielaidas</t>
  </si>
  <si>
    <t>Bendros pasiūlymo kainos apskaičiavimas</t>
  </si>
  <si>
    <t xml:space="preserve">Eil. Nr. </t>
  </si>
  <si>
    <t>Pasiūlymo dalis</t>
  </si>
  <si>
    <t>Kaina, be PVM</t>
  </si>
  <si>
    <t>(A) dalies kaina</t>
  </si>
  <si>
    <t>(B) dalies kaina</t>
  </si>
  <si>
    <t>(C) dalies kaina</t>
  </si>
  <si>
    <t>Bendra pasiūlymo kaina:</t>
  </si>
  <si>
    <t>Kaina, su PVM</t>
  </si>
  <si>
    <t>Kadastriniai matavimai</t>
  </si>
  <si>
    <t>Kontrolinė geodezinė nuotrauka, šulinio kortelė</t>
  </si>
  <si>
    <t>KONFIDENCIALU</t>
  </si>
  <si>
    <t>7.5.9.</t>
  </si>
  <si>
    <t>Supaprastintas projektas</t>
  </si>
  <si>
    <t>kompl.</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</si>
</sst>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rgb="FF3F3F3F"/>
      <name val="Calibri"/>
      <family val="2"/>
      <charset val="186"/>
      <scheme val="minor"/>
    </font>
    <font>
      <sz val="12"/>
      <color theme="1"/>
      <name val="Times New Roman"/>
      <family val="1"/>
    </font>
    <font>
      <b/>
      <sz val="12"/>
      <color theme="1"/>
      <name val="Times New Roman"/>
      <family val="1"/>
    </font>
    <font>
      <b/>
      <sz val="12"/>
      <name val="Times New Roman"/>
      <family val="1"/>
    </font>
    <font>
      <sz val="12"/>
      <name val="Times New Roman"/>
      <family val="1"/>
    </font>
    <font>
      <sz val="12"/>
      <color rgb="FF3F3F3F"/>
      <name val="Times New Roman"/>
      <family val="1"/>
    </font>
    <font>
      <i/>
      <sz val="12"/>
      <name val="Times New Roman"/>
      <family val="1"/>
    </font>
    <font>
      <i/>
      <sz val="12"/>
      <color theme="1"/>
      <name val="Times New Roman"/>
      <family val="1"/>
    </font>
    <font>
      <sz val="11"/>
      <name val="Calibri"/>
      <family val="2"/>
      <charset val="186"/>
      <scheme val="minor"/>
    </font>
    <font>
      <b/>
      <sz val="12"/>
      <color theme="1"/>
      <name val="Times New Roman"/>
      <family val="1"/>
      <charset val="186"/>
    </font>
    <font>
      <sz val="12"/>
      <color theme="1"/>
      <name val="Calibri"/>
      <family val="2"/>
      <scheme val="minor"/>
    </font>
    <font>
      <b/>
      <sz val="12"/>
      <name val="Times New Roman"/>
      <family val="1"/>
      <charset val="186"/>
    </font>
    <font>
      <sz val="12"/>
      <name val="Times New Roman"/>
      <family val="1"/>
      <charset val="186"/>
    </font>
    <font>
      <sz val="12"/>
      <color theme="1"/>
      <name val="Times New Roman"/>
      <family val="1"/>
      <charset val="186"/>
    </font>
    <font>
      <b/>
      <sz val="12"/>
      <color rgb="FF3F3F3F"/>
      <name val="Times New Roman"/>
      <family val="1"/>
      <charset val="186"/>
    </font>
    <font>
      <i/>
      <sz val="12"/>
      <color theme="1"/>
      <name val="Times New Roman"/>
      <family val="1"/>
      <charset val="186"/>
    </font>
    <font>
      <sz val="12"/>
      <name val="Calibri"/>
      <family val="2"/>
      <charset val="186"/>
      <scheme val="minor"/>
    </font>
    <font>
      <i/>
      <sz val="12"/>
      <name val="Times New Roman"/>
      <family val="1"/>
      <charset val="186"/>
    </font>
    <font>
      <sz val="12"/>
      <color rgb="FF000000"/>
      <name val="Times New Roman"/>
      <family val="1"/>
      <charset val="186"/>
    </font>
    <font>
      <sz val="12"/>
      <color rgb="FF3F3F3F"/>
      <name val="Times New Roman"/>
      <family val="1"/>
      <charset val="186"/>
    </font>
    <font>
      <sz val="16"/>
      <color rgb="FFFF0000"/>
      <name val="Calibri"/>
      <family val="2"/>
      <scheme val="minor"/>
    </font>
  </fonts>
  <fills count="14">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E5BD75"/>
        <bgColor indexed="64"/>
      </patternFill>
    </fill>
    <fill>
      <patternFill patternType="solid">
        <fgColor rgb="FFCA9E30"/>
        <bgColor indexed="64"/>
      </patternFill>
    </fill>
    <fill>
      <patternFill patternType="solid">
        <fgColor rgb="FF5ACE97"/>
        <bgColor indexed="64"/>
      </patternFill>
    </fill>
    <fill>
      <patternFill patternType="solid">
        <fgColor rgb="FF91E3C2"/>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thin">
        <color rgb="FF3F3F3F"/>
      </bottom>
      <diagonal/>
    </border>
  </borders>
  <cellStyleXfs count="2">
    <xf numFmtId="0" fontId="0" fillId="0" borderId="0"/>
    <xf numFmtId="0" fontId="1" fillId="2" borderId="1" applyNumberFormat="0" applyAlignment="0" applyProtection="0"/>
  </cellStyleXfs>
  <cellXfs count="173">
    <xf numFmtId="0" fontId="0" fillId="0" borderId="0" xfId="0"/>
    <xf numFmtId="0" fontId="2" fillId="0" borderId="0" xfId="0" applyFont="1"/>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4" borderId="3"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2" fontId="6" fillId="0" borderId="3" xfId="1"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vertical="center" wrapText="1"/>
    </xf>
    <xf numFmtId="0" fontId="5" fillId="0" borderId="13" xfId="0" applyFont="1" applyBorder="1" applyAlignment="1">
      <alignment horizontal="center"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7" fillId="0" borderId="0" xfId="0" applyFont="1" applyAlignment="1">
      <alignment horizontal="center" vertical="center"/>
    </xf>
    <xf numFmtId="0" fontId="7" fillId="0" borderId="0" xfId="0" applyFont="1"/>
    <xf numFmtId="0" fontId="8" fillId="0" borderId="0" xfId="0" applyFont="1"/>
    <xf numFmtId="0" fontId="5" fillId="5" borderId="9" xfId="0" applyFont="1" applyFill="1" applyBorder="1"/>
    <xf numFmtId="0" fontId="2" fillId="5" borderId="9" xfId="0" applyFont="1" applyFill="1" applyBorder="1"/>
    <xf numFmtId="0" fontId="2" fillId="5" borderId="10" xfId="0" applyFont="1" applyFill="1" applyBorder="1"/>
    <xf numFmtId="0" fontId="2" fillId="5" borderId="3" xfId="0" applyFont="1" applyFill="1" applyBorder="1"/>
    <xf numFmtId="0" fontId="5" fillId="6" borderId="7" xfId="0" applyFont="1" applyFill="1" applyBorder="1"/>
    <xf numFmtId="0" fontId="2" fillId="6" borderId="7" xfId="0" applyFont="1" applyFill="1" applyBorder="1"/>
    <xf numFmtId="0" fontId="2" fillId="6" borderId="4" xfId="0" applyFont="1" applyFill="1" applyBorder="1"/>
    <xf numFmtId="0" fontId="2" fillId="6" borderId="3" xfId="0" applyFont="1" applyFill="1" applyBorder="1"/>
    <xf numFmtId="0" fontId="5" fillId="6" borderId="3" xfId="0" applyFont="1" applyFill="1" applyBorder="1" applyAlignment="1">
      <alignment horizontal="center" vertical="center" wrapText="1"/>
    </xf>
    <xf numFmtId="0" fontId="4" fillId="6" borderId="3" xfId="1" applyFont="1" applyFill="1" applyBorder="1" applyAlignment="1">
      <alignment horizontal="center" vertical="center" wrapText="1"/>
    </xf>
    <xf numFmtId="2" fontId="6" fillId="6" borderId="3" xfId="1" applyNumberFormat="1" applyFont="1" applyFill="1" applyBorder="1" applyAlignment="1">
      <alignment horizontal="center" vertical="center" wrapText="1"/>
    </xf>
    <xf numFmtId="0" fontId="4" fillId="6" borderId="14" xfId="1" applyFont="1" applyFill="1" applyBorder="1" applyAlignment="1">
      <alignment horizontal="center" vertical="center" wrapText="1"/>
    </xf>
    <xf numFmtId="0" fontId="5" fillId="6" borderId="6" xfId="0" applyFont="1" applyFill="1" applyBorder="1" applyAlignment="1">
      <alignment horizontal="center" vertical="center"/>
    </xf>
    <xf numFmtId="0" fontId="4" fillId="3" borderId="3" xfId="0" applyFont="1" applyFill="1" applyBorder="1" applyAlignment="1">
      <alignment horizontal="center" vertical="center"/>
    </xf>
    <xf numFmtId="0" fontId="5" fillId="8" borderId="7"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3" xfId="0" applyFont="1" applyFill="1" applyBorder="1"/>
    <xf numFmtId="0" fontId="5" fillId="9" borderId="11" xfId="0" applyFont="1" applyFill="1" applyBorder="1" applyAlignment="1">
      <alignment horizontal="center" vertical="center"/>
    </xf>
    <xf numFmtId="0" fontId="5" fillId="9" borderId="7" xfId="0" applyFont="1" applyFill="1" applyBorder="1"/>
    <xf numFmtId="0" fontId="2" fillId="9" borderId="7" xfId="0" applyFont="1" applyFill="1" applyBorder="1"/>
    <xf numFmtId="0" fontId="2" fillId="9" borderId="4" xfId="0" applyFont="1" applyFill="1" applyBorder="1"/>
    <xf numFmtId="0" fontId="2" fillId="9" borderId="3" xfId="0" applyFont="1" applyFill="1" applyBorder="1"/>
    <xf numFmtId="0" fontId="5" fillId="10" borderId="3" xfId="0" applyFont="1" applyFill="1" applyBorder="1" applyAlignment="1">
      <alignment horizontal="center" vertical="center"/>
    </xf>
    <xf numFmtId="0" fontId="5" fillId="10" borderId="7" xfId="0" applyFont="1" applyFill="1" applyBorder="1" applyAlignment="1">
      <alignment vertical="center"/>
    </xf>
    <xf numFmtId="0" fontId="5" fillId="10" borderId="4" xfId="0" applyFont="1" applyFill="1" applyBorder="1" applyAlignment="1">
      <alignment vertical="center"/>
    </xf>
    <xf numFmtId="0" fontId="2" fillId="10" borderId="3" xfId="0" applyFont="1" applyFill="1" applyBorder="1"/>
    <xf numFmtId="0" fontId="4" fillId="11" borderId="3" xfId="0" applyFont="1" applyFill="1" applyBorder="1" applyAlignment="1">
      <alignment horizontal="center" vertical="center"/>
    </xf>
    <xf numFmtId="0" fontId="4" fillId="11" borderId="7" xfId="0" applyFont="1" applyFill="1" applyBorder="1" applyAlignment="1">
      <alignment vertical="center"/>
    </xf>
    <xf numFmtId="0" fontId="3" fillId="11" borderId="7" xfId="0" applyFont="1" applyFill="1" applyBorder="1" applyAlignment="1">
      <alignment vertical="center"/>
    </xf>
    <xf numFmtId="0" fontId="3" fillId="11" borderId="4" xfId="0" applyFont="1" applyFill="1" applyBorder="1" applyAlignment="1">
      <alignment vertical="center"/>
    </xf>
    <xf numFmtId="0" fontId="2" fillId="11" borderId="3" xfId="0" applyFont="1" applyFill="1" applyBorder="1"/>
    <xf numFmtId="0" fontId="5" fillId="12" borderId="7" xfId="0" applyFont="1" applyFill="1" applyBorder="1" applyAlignment="1">
      <alignment vertical="center"/>
    </xf>
    <xf numFmtId="0" fontId="4" fillId="12" borderId="3" xfId="0" applyFont="1" applyFill="1" applyBorder="1" applyAlignment="1">
      <alignment horizontal="center" vertical="center"/>
    </xf>
    <xf numFmtId="0" fontId="4" fillId="8" borderId="3" xfId="0" applyFont="1" applyFill="1" applyBorder="1" applyAlignment="1">
      <alignment horizontal="center" vertical="center"/>
    </xf>
    <xf numFmtId="0" fontId="5" fillId="13" borderId="3" xfId="0" applyFont="1" applyFill="1" applyBorder="1" applyAlignment="1">
      <alignment horizontal="center" vertical="center"/>
    </xf>
    <xf numFmtId="0" fontId="5" fillId="13" borderId="7" xfId="0" applyFont="1" applyFill="1" applyBorder="1" applyAlignment="1">
      <alignment vertical="center"/>
    </xf>
    <xf numFmtId="0" fontId="5" fillId="13" borderId="4" xfId="0" applyFont="1" applyFill="1" applyBorder="1" applyAlignment="1">
      <alignment vertical="center"/>
    </xf>
    <xf numFmtId="0" fontId="4" fillId="5" borderId="6" xfId="0" applyFont="1" applyFill="1" applyBorder="1" applyAlignment="1">
      <alignment horizontal="center" vertical="center"/>
    </xf>
    <xf numFmtId="0" fontId="9" fillId="0" borderId="0" xfId="0" applyFont="1" applyAlignment="1">
      <alignment horizontal="center" vertical="center"/>
    </xf>
    <xf numFmtId="0" fontId="9" fillId="0" borderId="0" xfId="0" applyFont="1"/>
    <xf numFmtId="0" fontId="9" fillId="0" borderId="0" xfId="0" applyFont="1" applyAlignment="1">
      <alignment wrapText="1"/>
    </xf>
    <xf numFmtId="0" fontId="11" fillId="0" borderId="0" xfId="0" applyFont="1"/>
    <xf numFmtId="0" fontId="12" fillId="3" borderId="3" xfId="0" applyFont="1" applyFill="1" applyBorder="1" applyAlignment="1">
      <alignment horizontal="center" vertical="center"/>
    </xf>
    <xf numFmtId="0" fontId="10" fillId="3" borderId="3"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4" borderId="3"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3" borderId="3" xfId="0" applyFont="1" applyFill="1" applyBorder="1" applyAlignment="1">
      <alignment horizontal="left" vertical="center" wrapText="1"/>
    </xf>
    <xf numFmtId="0" fontId="17" fillId="0" borderId="0" xfId="0" applyFont="1" applyAlignment="1">
      <alignment horizontal="center" vertical="center"/>
    </xf>
    <xf numFmtId="0" fontId="17" fillId="0" borderId="0" xfId="0" applyFont="1"/>
    <xf numFmtId="0" fontId="17" fillId="0" borderId="0" xfId="0" applyFont="1" applyAlignment="1">
      <alignment wrapText="1"/>
    </xf>
    <xf numFmtId="0" fontId="14"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5" fillId="3" borderId="3" xfId="1" applyFont="1" applyFill="1" applyBorder="1" applyAlignment="1">
      <alignment wrapText="1"/>
    </xf>
    <xf numFmtId="0" fontId="12" fillId="3" borderId="3" xfId="1" applyFont="1" applyFill="1" applyBorder="1" applyAlignment="1">
      <alignment horizontal="right" wrapText="1"/>
    </xf>
    <xf numFmtId="0" fontId="5" fillId="0" borderId="10" xfId="0" applyFont="1" applyBorder="1" applyAlignment="1">
      <alignment horizontal="center" vertical="center" wrapText="1"/>
    </xf>
    <xf numFmtId="4" fontId="14" fillId="0" borderId="3" xfId="0" applyNumberFormat="1" applyFont="1" applyBorder="1" applyAlignment="1">
      <alignment horizontal="center" vertical="center"/>
    </xf>
    <xf numFmtId="4" fontId="2" fillId="3" borderId="3"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2" fontId="14" fillId="0" borderId="3" xfId="0" applyNumberFormat="1" applyFont="1" applyBorder="1" applyAlignment="1">
      <alignment horizontal="center" vertical="center"/>
    </xf>
    <xf numFmtId="4" fontId="2" fillId="3" borderId="8" xfId="0" applyNumberFormat="1" applyFont="1" applyFill="1" applyBorder="1" applyAlignment="1">
      <alignment horizontal="center" vertical="center"/>
    </xf>
    <xf numFmtId="2" fontId="13" fillId="0" borderId="8" xfId="0" applyNumberFormat="1" applyFont="1" applyBorder="1" applyAlignment="1">
      <alignment horizontal="center" vertical="center"/>
    </xf>
    <xf numFmtId="2" fontId="14" fillId="0" borderId="8" xfId="0" applyNumberFormat="1" applyFont="1" applyBorder="1" applyAlignment="1">
      <alignment horizontal="center" vertical="center"/>
    </xf>
    <xf numFmtId="2" fontId="2" fillId="0" borderId="8" xfId="0" applyNumberFormat="1" applyFont="1" applyBorder="1" applyAlignment="1">
      <alignment horizontal="center" vertical="center"/>
    </xf>
    <xf numFmtId="2" fontId="13" fillId="0" borderId="3" xfId="0" applyNumberFormat="1" applyFont="1" applyBorder="1" applyAlignment="1">
      <alignment horizontal="center" vertical="center"/>
    </xf>
    <xf numFmtId="4" fontId="14" fillId="0" borderId="8" xfId="0" applyNumberFormat="1" applyFont="1" applyBorder="1" applyAlignment="1">
      <alignment horizontal="center" vertical="center"/>
    </xf>
    <xf numFmtId="2" fontId="13" fillId="0" borderId="3" xfId="1" applyNumberFormat="1" applyFont="1" applyFill="1" applyBorder="1" applyAlignment="1">
      <alignment horizontal="center" vertical="center" wrapText="1"/>
    </xf>
    <xf numFmtId="2" fontId="20" fillId="0" borderId="3" xfId="1" applyNumberFormat="1" applyFont="1" applyFill="1" applyBorder="1" applyAlignment="1">
      <alignment horizontal="center" vertical="center" wrapText="1"/>
    </xf>
    <xf numFmtId="2" fontId="2" fillId="12" borderId="3" xfId="0" applyNumberFormat="1" applyFont="1" applyFill="1" applyBorder="1" applyAlignment="1">
      <alignment horizontal="center" vertical="center"/>
    </xf>
    <xf numFmtId="2" fontId="2" fillId="13" borderId="3" xfId="0" applyNumberFormat="1" applyFont="1" applyFill="1" applyBorder="1" applyAlignment="1">
      <alignment horizontal="center" vertical="center"/>
    </xf>
    <xf numFmtId="2" fontId="2" fillId="7" borderId="3" xfId="0" applyNumberFormat="1" applyFont="1" applyFill="1" applyBorder="1" applyAlignment="1">
      <alignment horizontal="center" vertical="center"/>
    </xf>
    <xf numFmtId="2" fontId="13" fillId="0" borderId="4" xfId="0" applyNumberFormat="1" applyFont="1" applyBorder="1" applyAlignment="1">
      <alignment horizontal="center" vertical="center"/>
    </xf>
    <xf numFmtId="2" fontId="11" fillId="4" borderId="3" xfId="0" applyNumberFormat="1" applyFont="1" applyFill="1" applyBorder="1" applyAlignment="1">
      <alignment horizontal="center" vertical="center"/>
    </xf>
    <xf numFmtId="0" fontId="14" fillId="3" borderId="3" xfId="0" applyFont="1" applyFill="1" applyBorder="1" applyAlignment="1">
      <alignment horizontal="center" vertical="center"/>
    </xf>
    <xf numFmtId="2" fontId="14" fillId="3" borderId="3" xfId="0" applyNumberFormat="1" applyFont="1" applyFill="1" applyBorder="1" applyAlignment="1">
      <alignment horizontal="center" vertical="center"/>
    </xf>
    <xf numFmtId="2" fontId="0" fillId="0" borderId="0" xfId="0" applyNumberFormat="1"/>
    <xf numFmtId="2" fontId="14" fillId="3" borderId="0" xfId="0" applyNumberFormat="1" applyFont="1" applyFill="1" applyBorder="1" applyAlignment="1">
      <alignment horizontal="center" vertical="center"/>
    </xf>
    <xf numFmtId="0" fontId="21" fillId="0" borderId="0" xfId="0" applyFont="1"/>
    <xf numFmtId="0" fontId="4" fillId="7" borderId="3" xfId="0" applyFont="1" applyFill="1" applyBorder="1" applyAlignment="1">
      <alignment horizontal="right"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0" fontId="5" fillId="6" borderId="6"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5"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textRotation="90" wrapText="1"/>
    </xf>
    <xf numFmtId="0" fontId="3" fillId="4"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4" fillId="11" borderId="6" xfId="0" applyFont="1" applyFill="1" applyBorder="1" applyAlignment="1">
      <alignment horizontal="center" vertical="center"/>
    </xf>
    <xf numFmtId="0" fontId="4" fillId="11" borderId="7"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7" xfId="0" applyFont="1" applyFill="1" applyBorder="1" applyAlignment="1">
      <alignment horizontal="center" vertical="center"/>
    </xf>
    <xf numFmtId="0" fontId="4" fillId="12" borderId="6" xfId="0" applyFont="1" applyFill="1" applyBorder="1" applyAlignment="1">
      <alignment horizontal="center" vertical="center"/>
    </xf>
    <xf numFmtId="0" fontId="4" fillId="12" borderId="7" xfId="0" applyFont="1" applyFill="1" applyBorder="1" applyAlignment="1">
      <alignment horizontal="center" vertical="center"/>
    </xf>
    <xf numFmtId="0" fontId="5" fillId="13" borderId="6" xfId="0" applyFont="1" applyFill="1" applyBorder="1" applyAlignment="1">
      <alignment horizontal="center" vertical="center"/>
    </xf>
    <xf numFmtId="0" fontId="5" fillId="13" borderId="7" xfId="0" applyFont="1" applyFill="1" applyBorder="1" applyAlignment="1">
      <alignment horizontal="center" vertical="center"/>
    </xf>
    <xf numFmtId="11" fontId="5" fillId="3" borderId="5" xfId="0" applyNumberFormat="1" applyFont="1" applyFill="1" applyBorder="1" applyAlignment="1">
      <alignment horizontal="center" vertical="center" wrapText="1"/>
    </xf>
    <xf numFmtId="11" fontId="5" fillId="3" borderId="12" xfId="0" applyNumberFormat="1" applyFont="1" applyFill="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6" fillId="3" borderId="0" xfId="0" applyFont="1" applyFill="1" applyAlignment="1">
      <alignment horizontal="left" vertical="center" wrapText="1"/>
    </xf>
    <xf numFmtId="0" fontId="17" fillId="0" borderId="0" xfId="0" applyFont="1" applyAlignment="1">
      <alignment horizontal="left" vertical="center"/>
    </xf>
    <xf numFmtId="0" fontId="10" fillId="3"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0" fillId="4" borderId="3" xfId="0" applyFont="1" applyFill="1" applyBorder="1" applyAlignment="1">
      <alignment horizontal="center" vertical="center" wrapText="1"/>
    </xf>
    <xf numFmtId="0" fontId="12" fillId="0" borderId="5" xfId="0" applyFont="1" applyBorder="1" applyAlignment="1">
      <alignment horizontal="center" vertical="center" textRotation="90" wrapText="1"/>
    </xf>
    <xf numFmtId="0" fontId="12" fillId="0" borderId="8" xfId="0" applyFont="1" applyBorder="1" applyAlignment="1">
      <alignment horizontal="center" vertical="center" textRotation="90" wrapText="1"/>
    </xf>
    <xf numFmtId="2" fontId="13" fillId="3" borderId="3"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2" fontId="15" fillId="3" borderId="3" xfId="1" applyNumberFormat="1" applyFont="1" applyFill="1" applyBorder="1" applyAlignment="1">
      <alignment horizontal="center" wrapText="1"/>
    </xf>
    <xf numFmtId="0" fontId="15" fillId="3" borderId="3" xfId="1" applyFont="1" applyFill="1" applyBorder="1" applyAlignment="1">
      <alignment horizontal="center" wrapText="1"/>
    </xf>
    <xf numFmtId="0" fontId="12" fillId="3" borderId="0" xfId="0" applyFont="1" applyFill="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2" fontId="14" fillId="3" borderId="3" xfId="0" applyNumberFormat="1" applyFont="1" applyFill="1" applyBorder="1" applyAlignment="1">
      <alignment horizontal="center" wrapText="1"/>
    </xf>
    <xf numFmtId="0" fontId="14" fillId="3" borderId="3" xfId="0" applyFont="1" applyFill="1" applyBorder="1" applyAlignment="1">
      <alignment horizont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 xfId="0" applyFont="1" applyBorder="1" applyAlignment="1">
      <alignment horizontal="center" vertical="center" wrapText="1"/>
    </xf>
    <xf numFmtId="0" fontId="14" fillId="4" borderId="3" xfId="0" applyFont="1" applyFill="1" applyBorder="1" applyAlignment="1">
      <alignment horizontal="center" vertical="center"/>
    </xf>
    <xf numFmtId="0" fontId="13" fillId="0" borderId="5" xfId="0" applyFont="1" applyBorder="1" applyAlignment="1">
      <alignment horizontal="left" vertical="center" wrapText="1"/>
    </xf>
  </cellXfs>
  <cellStyles count="2">
    <cellStyle name="Normal" xfId="0" builtinId="0"/>
    <cellStyle name="Output" xfId="1" builtinId="21"/>
  </cellStyles>
  <dxfs count="0"/>
  <tableStyles count="0" defaultTableStyle="TableStyleMedium2" defaultPivotStyle="PivotStyleLight16"/>
  <colors>
    <mruColors>
      <color rgb="FFEFC3C9"/>
      <color rgb="FFE08895"/>
      <color rgb="FFD5757E"/>
      <color rgb="FFC4404D"/>
      <color rgb="FFC8DA6C"/>
      <color rgb="FF91E3C2"/>
      <color rgb="FF5ACE97"/>
      <color rgb="FFE5BD75"/>
      <color rgb="FFCA9E30"/>
      <color rgb="FFD6B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zoomScaleNormal="100" workbookViewId="0">
      <selection activeCell="C17" sqref="C17"/>
    </sheetView>
  </sheetViews>
  <sheetFormatPr defaultRowHeight="14.4" x14ac:dyDescent="0.3"/>
  <cols>
    <col min="1" max="1" width="9" customWidth="1"/>
    <col min="2" max="2" width="23.5546875" customWidth="1"/>
    <col min="3" max="3" width="51.6640625" customWidth="1"/>
    <col min="6" max="6" width="12.5546875" customWidth="1"/>
    <col min="7" max="7" width="11.44140625" customWidth="1"/>
    <col min="8" max="8" width="13.5546875" customWidth="1"/>
    <col min="9" max="9" width="11.88671875" customWidth="1"/>
    <col min="10" max="10" width="14.44140625" customWidth="1"/>
  </cols>
  <sheetData>
    <row r="1" spans="1:10" ht="15.75" customHeight="1" x14ac:dyDescent="0.3">
      <c r="A1" s="108" t="s">
        <v>30</v>
      </c>
      <c r="B1" s="108"/>
      <c r="C1" s="108"/>
      <c r="D1" s="108"/>
      <c r="E1" s="108"/>
      <c r="F1" s="108"/>
      <c r="G1" s="108"/>
      <c r="H1" s="108"/>
      <c r="I1" s="108"/>
      <c r="J1" s="108"/>
    </row>
    <row r="2" spans="1:10" ht="15.75" customHeight="1" x14ac:dyDescent="0.3">
      <c r="A2" s="108"/>
      <c r="B2" s="108"/>
      <c r="C2" s="108"/>
      <c r="D2" s="108"/>
      <c r="E2" s="108"/>
      <c r="F2" s="108"/>
      <c r="G2" s="108"/>
      <c r="H2" s="108"/>
      <c r="I2" s="108"/>
      <c r="J2" s="108"/>
    </row>
    <row r="3" spans="1:10" ht="15.75" customHeight="1" x14ac:dyDescent="0.3">
      <c r="A3" s="109"/>
      <c r="B3" s="109"/>
      <c r="C3" s="109"/>
      <c r="D3" s="109"/>
      <c r="E3" s="109"/>
      <c r="F3" s="109"/>
      <c r="G3" s="109"/>
      <c r="H3" s="109"/>
      <c r="I3" s="109"/>
      <c r="J3" s="109"/>
    </row>
    <row r="4" spans="1:10" ht="15.6" x14ac:dyDescent="0.3">
      <c r="A4" s="123" t="s">
        <v>0</v>
      </c>
      <c r="B4" s="123" t="s">
        <v>1</v>
      </c>
      <c r="C4" s="123" t="s">
        <v>2</v>
      </c>
      <c r="D4" s="124" t="s">
        <v>3</v>
      </c>
      <c r="E4" s="116" t="s">
        <v>4</v>
      </c>
      <c r="F4" s="118" t="s">
        <v>5</v>
      </c>
      <c r="G4" s="119"/>
      <c r="H4" s="120"/>
      <c r="I4" s="121" t="s">
        <v>6</v>
      </c>
      <c r="J4" s="114" t="s">
        <v>7</v>
      </c>
    </row>
    <row r="5" spans="1:10" ht="71.25" customHeight="1" x14ac:dyDescent="0.3">
      <c r="A5" s="123"/>
      <c r="B5" s="123"/>
      <c r="C5" s="123"/>
      <c r="D5" s="124"/>
      <c r="E5" s="117"/>
      <c r="F5" s="2" t="s">
        <v>8</v>
      </c>
      <c r="G5" s="3" t="s">
        <v>9</v>
      </c>
      <c r="H5" s="3" t="s">
        <v>10</v>
      </c>
      <c r="I5" s="122"/>
      <c r="J5" s="114"/>
    </row>
    <row r="6" spans="1:10" ht="15.6" x14ac:dyDescent="0.3">
      <c r="A6" s="4">
        <v>1</v>
      </c>
      <c r="B6" s="4">
        <v>2</v>
      </c>
      <c r="C6" s="4">
        <v>3</v>
      </c>
      <c r="D6" s="4">
        <v>4</v>
      </c>
      <c r="E6" s="4">
        <v>5</v>
      </c>
      <c r="F6" s="5">
        <v>7</v>
      </c>
      <c r="G6" s="5">
        <v>8</v>
      </c>
      <c r="H6" s="5">
        <v>9</v>
      </c>
      <c r="I6" s="6" t="s">
        <v>11</v>
      </c>
      <c r="J6" s="38" t="s">
        <v>12</v>
      </c>
    </row>
    <row r="7" spans="1:10" ht="30" customHeight="1" x14ac:dyDescent="0.3">
      <c r="A7" s="63" t="s">
        <v>26</v>
      </c>
      <c r="B7" s="115" t="s">
        <v>13</v>
      </c>
      <c r="C7" s="115"/>
      <c r="D7" s="25"/>
      <c r="E7" s="25"/>
      <c r="F7" s="26"/>
      <c r="G7" s="26"/>
      <c r="H7" s="26"/>
      <c r="I7" s="27"/>
      <c r="J7" s="28"/>
    </row>
    <row r="8" spans="1:10" ht="21.75" customHeight="1" x14ac:dyDescent="0.3">
      <c r="A8" s="33" t="s">
        <v>24</v>
      </c>
      <c r="B8" s="110" t="s">
        <v>16</v>
      </c>
      <c r="C8" s="111"/>
      <c r="D8" s="34" t="s">
        <v>15</v>
      </c>
      <c r="E8" s="36" t="s">
        <v>15</v>
      </c>
      <c r="F8" s="35"/>
      <c r="G8" s="32"/>
      <c r="H8" s="32"/>
      <c r="I8" s="32"/>
      <c r="J8" s="32"/>
    </row>
    <row r="9" spans="1:10" ht="70.5" customHeight="1" x14ac:dyDescent="0.3">
      <c r="A9" s="13" t="s">
        <v>27</v>
      </c>
      <c r="B9" s="14" t="s">
        <v>19</v>
      </c>
      <c r="C9" s="11" t="s">
        <v>17</v>
      </c>
      <c r="D9" s="15" t="s">
        <v>18</v>
      </c>
      <c r="E9" s="16">
        <v>1</v>
      </c>
      <c r="F9" s="85">
        <v>120</v>
      </c>
      <c r="G9" s="85">
        <v>70</v>
      </c>
      <c r="H9" s="85">
        <v>70</v>
      </c>
      <c r="I9" s="86">
        <f>SUM(F9:H9)</f>
        <v>260</v>
      </c>
      <c r="J9" s="87">
        <f>SUM(E9*I9)</f>
        <v>260</v>
      </c>
    </row>
    <row r="10" spans="1:10" ht="46.5" customHeight="1" x14ac:dyDescent="0.3">
      <c r="A10" s="37" t="s">
        <v>25</v>
      </c>
      <c r="B10" s="112" t="s">
        <v>20</v>
      </c>
      <c r="C10" s="113"/>
      <c r="D10" s="29"/>
      <c r="E10" s="29"/>
      <c r="F10" s="30"/>
      <c r="G10" s="30"/>
      <c r="H10" s="30"/>
      <c r="I10" s="31"/>
      <c r="J10" s="32"/>
    </row>
    <row r="11" spans="1:10" ht="62.4" x14ac:dyDescent="0.3">
      <c r="A11" s="17" t="s">
        <v>28</v>
      </c>
      <c r="B11" s="9" t="s">
        <v>19</v>
      </c>
      <c r="C11" s="13" t="s">
        <v>21</v>
      </c>
      <c r="D11" s="13" t="s">
        <v>14</v>
      </c>
      <c r="E11" s="13">
        <v>66</v>
      </c>
      <c r="F11" s="85">
        <v>13</v>
      </c>
      <c r="G11" s="88">
        <v>17</v>
      </c>
      <c r="H11" s="88">
        <v>15</v>
      </c>
      <c r="I11" s="89">
        <f t="shared" ref="I11" si="0">SUM(F11:H11)</f>
        <v>45</v>
      </c>
      <c r="J11" s="87">
        <f>SUM(E11*I11)</f>
        <v>2970</v>
      </c>
    </row>
    <row r="12" spans="1:10" ht="15.6" x14ac:dyDescent="0.3">
      <c r="A12" s="107" t="s">
        <v>29</v>
      </c>
      <c r="B12" s="107"/>
      <c r="C12" s="107"/>
      <c r="D12" s="107"/>
      <c r="E12" s="107"/>
      <c r="F12" s="107"/>
      <c r="G12" s="107"/>
      <c r="H12" s="107"/>
      <c r="I12" s="107"/>
      <c r="J12" s="99">
        <f>SUM(J9:J11)</f>
        <v>3230</v>
      </c>
    </row>
    <row r="13" spans="1:10" ht="15.6" x14ac:dyDescent="0.3">
      <c r="A13" s="22"/>
      <c r="B13" s="23" t="s">
        <v>23</v>
      </c>
      <c r="C13" s="23"/>
      <c r="D13" s="23"/>
      <c r="E13" s="23"/>
      <c r="F13" s="24"/>
      <c r="G13" s="24"/>
      <c r="H13" s="24"/>
      <c r="I13" s="24"/>
      <c r="J13" s="24"/>
    </row>
    <row r="14" spans="1:10" ht="15.6" x14ac:dyDescent="0.3">
      <c r="A14" s="1"/>
      <c r="B14" s="1"/>
      <c r="C14" s="1"/>
      <c r="D14" s="1"/>
      <c r="E14" s="1"/>
      <c r="F14" s="1"/>
      <c r="G14" s="1"/>
      <c r="H14" s="1"/>
      <c r="I14" s="1"/>
      <c r="J14" s="1"/>
    </row>
    <row r="15" spans="1:10" ht="21" x14ac:dyDescent="0.4">
      <c r="B15" s="106" t="s">
        <v>78</v>
      </c>
    </row>
  </sheetData>
  <mergeCells count="13">
    <mergeCell ref="A12:I12"/>
    <mergeCell ref="A1:J3"/>
    <mergeCell ref="B8:C8"/>
    <mergeCell ref="B10:C10"/>
    <mergeCell ref="J4:J5"/>
    <mergeCell ref="B7:C7"/>
    <mergeCell ref="E4:E5"/>
    <mergeCell ref="F4:H4"/>
    <mergeCell ref="I4:I5"/>
    <mergeCell ref="A4:A5"/>
    <mergeCell ref="B4:B5"/>
    <mergeCell ref="C4:C5"/>
    <mergeCell ref="D4:D5"/>
  </mergeCells>
  <pageMargins left="0.70866141732283472" right="0.70866141732283472" top="0.74803149606299213" bottom="0.74803149606299213" header="0.31496062992125984" footer="0.31496062992125984"/>
  <pageSetup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activeCell="C21" sqref="C21"/>
    </sheetView>
  </sheetViews>
  <sheetFormatPr defaultRowHeight="14.4" x14ac:dyDescent="0.3"/>
  <cols>
    <col min="2" max="2" width="36.5546875" customWidth="1"/>
    <col min="3" max="3" width="41.6640625" customWidth="1"/>
    <col min="5" max="5" width="9.44140625" customWidth="1"/>
    <col min="6" max="6" width="12.88671875" customWidth="1"/>
    <col min="7" max="7" width="12.6640625" customWidth="1"/>
    <col min="8" max="8" width="14.44140625" customWidth="1"/>
    <col min="9" max="9" width="13.88671875" customWidth="1"/>
    <col min="10" max="10" width="14.5546875" customWidth="1"/>
  </cols>
  <sheetData>
    <row r="1" spans="1:10" ht="15.75" customHeight="1" x14ac:dyDescent="0.3">
      <c r="A1" s="108" t="s">
        <v>46</v>
      </c>
      <c r="B1" s="108"/>
      <c r="C1" s="108"/>
      <c r="D1" s="108"/>
      <c r="E1" s="108"/>
      <c r="F1" s="108"/>
      <c r="G1" s="108"/>
      <c r="H1" s="108"/>
      <c r="I1" s="108"/>
      <c r="J1" s="108"/>
    </row>
    <row r="2" spans="1:10" ht="15.75" customHeight="1" x14ac:dyDescent="0.3">
      <c r="A2" s="108"/>
      <c r="B2" s="108"/>
      <c r="C2" s="108"/>
      <c r="D2" s="108"/>
      <c r="E2" s="108"/>
      <c r="F2" s="108"/>
      <c r="G2" s="108"/>
      <c r="H2" s="108"/>
      <c r="I2" s="108"/>
      <c r="J2" s="108"/>
    </row>
    <row r="3" spans="1:10" ht="15.75" customHeight="1" x14ac:dyDescent="0.3">
      <c r="A3" s="109"/>
      <c r="B3" s="109"/>
      <c r="C3" s="109"/>
      <c r="D3" s="109"/>
      <c r="E3" s="109"/>
      <c r="F3" s="109"/>
      <c r="G3" s="109"/>
      <c r="H3" s="109"/>
      <c r="I3" s="109"/>
      <c r="J3" s="109"/>
    </row>
    <row r="4" spans="1:10" ht="15.6" x14ac:dyDescent="0.3">
      <c r="A4" s="123" t="s">
        <v>0</v>
      </c>
      <c r="B4" s="123" t="s">
        <v>1</v>
      </c>
      <c r="C4" s="123" t="s">
        <v>2</v>
      </c>
      <c r="D4" s="124" t="s">
        <v>3</v>
      </c>
      <c r="E4" s="116" t="s">
        <v>4</v>
      </c>
      <c r="F4" s="118" t="s">
        <v>5</v>
      </c>
      <c r="G4" s="119"/>
      <c r="H4" s="120"/>
      <c r="I4" s="121" t="s">
        <v>6</v>
      </c>
      <c r="J4" s="125" t="s">
        <v>7</v>
      </c>
    </row>
    <row r="5" spans="1:10" ht="67.5" customHeight="1" x14ac:dyDescent="0.3">
      <c r="A5" s="123"/>
      <c r="B5" s="123"/>
      <c r="C5" s="123"/>
      <c r="D5" s="124"/>
      <c r="E5" s="117"/>
      <c r="F5" s="38" t="s">
        <v>8</v>
      </c>
      <c r="G5" s="3" t="s">
        <v>31</v>
      </c>
      <c r="H5" s="3" t="s">
        <v>10</v>
      </c>
      <c r="I5" s="122"/>
      <c r="J5" s="125"/>
    </row>
    <row r="6" spans="1:10" ht="15.6" x14ac:dyDescent="0.3">
      <c r="A6" s="4">
        <v>1</v>
      </c>
      <c r="B6" s="4">
        <v>2</v>
      </c>
      <c r="C6" s="4">
        <v>3</v>
      </c>
      <c r="D6" s="4">
        <v>4</v>
      </c>
      <c r="E6" s="4">
        <v>5</v>
      </c>
      <c r="F6" s="4">
        <v>7</v>
      </c>
      <c r="G6" s="5">
        <v>8</v>
      </c>
      <c r="H6" s="5">
        <v>9</v>
      </c>
      <c r="I6" s="5" t="s">
        <v>11</v>
      </c>
      <c r="J6" s="7" t="s">
        <v>12</v>
      </c>
    </row>
    <row r="7" spans="1:10" ht="26.25" customHeight="1" x14ac:dyDescent="0.3">
      <c r="A7" s="59" t="s">
        <v>47</v>
      </c>
      <c r="B7" s="126" t="s">
        <v>32</v>
      </c>
      <c r="C7" s="126"/>
      <c r="D7" s="39"/>
      <c r="E7" s="39"/>
      <c r="F7" s="39"/>
      <c r="G7" s="40"/>
      <c r="H7" s="40"/>
      <c r="I7" s="41"/>
      <c r="J7" s="42"/>
    </row>
    <row r="8" spans="1:10" ht="24" customHeight="1" x14ac:dyDescent="0.3">
      <c r="A8" s="43" t="s">
        <v>48</v>
      </c>
      <c r="B8" s="127" t="s">
        <v>33</v>
      </c>
      <c r="C8" s="128"/>
      <c r="D8" s="44"/>
      <c r="E8" s="44"/>
      <c r="F8" s="44"/>
      <c r="G8" s="45"/>
      <c r="H8" s="45"/>
      <c r="I8" s="46"/>
      <c r="J8" s="47"/>
    </row>
    <row r="9" spans="1:10" ht="21.75" customHeight="1" x14ac:dyDescent="0.3">
      <c r="A9" s="13" t="s">
        <v>49</v>
      </c>
      <c r="B9" s="20" t="s">
        <v>34</v>
      </c>
      <c r="C9" s="129" t="s">
        <v>35</v>
      </c>
      <c r="D9" s="18" t="s">
        <v>18</v>
      </c>
      <c r="E9" s="19">
        <v>1</v>
      </c>
      <c r="F9" s="90">
        <v>170</v>
      </c>
      <c r="G9" s="91">
        <v>180</v>
      </c>
      <c r="H9" s="91">
        <v>60</v>
      </c>
      <c r="I9" s="92">
        <f>SUM(F9:H9)</f>
        <v>410</v>
      </c>
      <c r="J9" s="87">
        <f>SUM(E9*I9)</f>
        <v>410</v>
      </c>
    </row>
    <row r="10" spans="1:10" ht="33" customHeight="1" x14ac:dyDescent="0.3">
      <c r="A10" s="13" t="s">
        <v>50</v>
      </c>
      <c r="B10" s="21" t="s">
        <v>36</v>
      </c>
      <c r="C10" s="130"/>
      <c r="D10" s="10" t="s">
        <v>18</v>
      </c>
      <c r="E10" s="13">
        <v>1</v>
      </c>
      <c r="F10" s="93">
        <v>180</v>
      </c>
      <c r="G10" s="88">
        <v>180</v>
      </c>
      <c r="H10" s="91">
        <v>60</v>
      </c>
      <c r="I10" s="92">
        <f t="shared" ref="I10" si="0">SUM(F10:H10)</f>
        <v>420</v>
      </c>
      <c r="J10" s="87">
        <f>SUM(E10*I10)</f>
        <v>420</v>
      </c>
    </row>
    <row r="11" spans="1:10" ht="23.25" customHeight="1" x14ac:dyDescent="0.3">
      <c r="A11" s="52" t="s">
        <v>51</v>
      </c>
      <c r="B11" s="131" t="s">
        <v>37</v>
      </c>
      <c r="C11" s="132"/>
      <c r="D11" s="53"/>
      <c r="E11" s="53"/>
      <c r="F11" s="53"/>
      <c r="G11" s="54"/>
      <c r="H11" s="54"/>
      <c r="I11" s="55"/>
      <c r="J11" s="56"/>
    </row>
    <row r="12" spans="1:10" ht="21" customHeight="1" x14ac:dyDescent="0.3">
      <c r="A12" s="48" t="s">
        <v>52</v>
      </c>
      <c r="B12" s="133" t="s">
        <v>38</v>
      </c>
      <c r="C12" s="134"/>
      <c r="D12" s="49"/>
      <c r="E12" s="49"/>
      <c r="F12" s="49"/>
      <c r="G12" s="49"/>
      <c r="H12" s="49"/>
      <c r="I12" s="50"/>
      <c r="J12" s="51"/>
    </row>
    <row r="13" spans="1:10" ht="62.4" x14ac:dyDescent="0.3">
      <c r="A13" s="13" t="s">
        <v>53</v>
      </c>
      <c r="B13" s="8" t="s">
        <v>41</v>
      </c>
      <c r="C13" s="84" t="s">
        <v>39</v>
      </c>
      <c r="D13" s="8" t="s">
        <v>18</v>
      </c>
      <c r="E13" s="13">
        <v>1</v>
      </c>
      <c r="F13" s="94">
        <v>92</v>
      </c>
      <c r="G13" s="94">
        <v>70</v>
      </c>
      <c r="H13" s="94">
        <v>65</v>
      </c>
      <c r="I13" s="12">
        <f t="shared" ref="I13" si="1">SUM(F13:H13)</f>
        <v>227</v>
      </c>
      <c r="J13" s="87">
        <f>SUM(E13*I13)</f>
        <v>227</v>
      </c>
    </row>
    <row r="14" spans="1:10" ht="30.75" customHeight="1" x14ac:dyDescent="0.3">
      <c r="A14" s="58" t="s">
        <v>54</v>
      </c>
      <c r="B14" s="135" t="s">
        <v>42</v>
      </c>
      <c r="C14" s="136"/>
      <c r="D14" s="57"/>
      <c r="E14" s="57"/>
      <c r="F14" s="57"/>
      <c r="G14" s="57"/>
      <c r="H14" s="57"/>
      <c r="I14" s="57"/>
      <c r="J14" s="97"/>
    </row>
    <row r="15" spans="1:10" ht="23.25" customHeight="1" x14ac:dyDescent="0.3">
      <c r="A15" s="60" t="s">
        <v>55</v>
      </c>
      <c r="B15" s="137" t="s">
        <v>43</v>
      </c>
      <c r="C15" s="138"/>
      <c r="D15" s="61"/>
      <c r="E15" s="61"/>
      <c r="F15" s="61"/>
      <c r="G15" s="61"/>
      <c r="H15" s="61"/>
      <c r="I15" s="62"/>
      <c r="J15" s="98"/>
    </row>
    <row r="16" spans="1:10" ht="31.5" customHeight="1" x14ac:dyDescent="0.3">
      <c r="A16" s="13" t="s">
        <v>56</v>
      </c>
      <c r="B16" s="8" t="s">
        <v>40</v>
      </c>
      <c r="C16" s="139" t="s">
        <v>44</v>
      </c>
      <c r="D16" s="8" t="s">
        <v>18</v>
      </c>
      <c r="E16" s="13">
        <v>1</v>
      </c>
      <c r="F16" s="95">
        <v>14</v>
      </c>
      <c r="G16" s="96">
        <v>55</v>
      </c>
      <c r="H16" s="96">
        <v>0</v>
      </c>
      <c r="I16" s="12">
        <f t="shared" ref="I16:I17" si="2">SUM(F16:H16)</f>
        <v>69</v>
      </c>
      <c r="J16" s="87">
        <f>SUM(E16*I16)</f>
        <v>69</v>
      </c>
    </row>
    <row r="17" spans="1:10" ht="15.6" x14ac:dyDescent="0.3">
      <c r="A17" s="13" t="s">
        <v>57</v>
      </c>
      <c r="B17" s="8" t="s">
        <v>41</v>
      </c>
      <c r="C17" s="140"/>
      <c r="D17" s="8" t="s">
        <v>18</v>
      </c>
      <c r="E17" s="13">
        <v>1</v>
      </c>
      <c r="F17" s="95">
        <v>16</v>
      </c>
      <c r="G17" s="96">
        <v>75</v>
      </c>
      <c r="H17" s="96">
        <v>0</v>
      </c>
      <c r="I17" s="12">
        <f t="shared" si="2"/>
        <v>91</v>
      </c>
      <c r="J17" s="87">
        <f>SUM(E17*I17)</f>
        <v>91</v>
      </c>
    </row>
    <row r="18" spans="1:10" ht="15.75" customHeight="1" x14ac:dyDescent="0.3">
      <c r="A18" s="107" t="s">
        <v>22</v>
      </c>
      <c r="B18" s="107"/>
      <c r="C18" s="107"/>
      <c r="D18" s="107"/>
      <c r="E18" s="107"/>
      <c r="F18" s="107"/>
      <c r="G18" s="107"/>
      <c r="H18" s="107"/>
      <c r="I18" s="107"/>
      <c r="J18" s="99">
        <f>SUM(J9:J17)</f>
        <v>1217</v>
      </c>
    </row>
    <row r="21" spans="1:10" ht="21" x14ac:dyDescent="0.4">
      <c r="C21" s="106" t="s">
        <v>78</v>
      </c>
    </row>
  </sheetData>
  <mergeCells count="18">
    <mergeCell ref="C9:C10"/>
    <mergeCell ref="A18:I18"/>
    <mergeCell ref="B11:C11"/>
    <mergeCell ref="B12:C12"/>
    <mergeCell ref="B14:C14"/>
    <mergeCell ref="B15:C15"/>
    <mergeCell ref="C16:C17"/>
    <mergeCell ref="A1:J3"/>
    <mergeCell ref="J4:J5"/>
    <mergeCell ref="B7:C7"/>
    <mergeCell ref="B8:C8"/>
    <mergeCell ref="A4:A5"/>
    <mergeCell ref="B4:B5"/>
    <mergeCell ref="C4:C5"/>
    <mergeCell ref="D4:D5"/>
    <mergeCell ref="E4:E5"/>
    <mergeCell ref="F4:H4"/>
    <mergeCell ref="I4:I5"/>
  </mergeCells>
  <pageMargins left="0.70866141732283472" right="0.70866141732283472" top="0.74803149606299213" bottom="0.74803149606299213" header="0.31496062992125984" footer="0.31496062992125984"/>
  <pageSetup scale="7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selection activeCell="C12" sqref="C12"/>
    </sheetView>
  </sheetViews>
  <sheetFormatPr defaultRowHeight="14.4" x14ac:dyDescent="0.3"/>
  <cols>
    <col min="2" max="2" width="32.5546875" customWidth="1"/>
    <col min="3" max="3" width="43.109375" customWidth="1"/>
    <col min="4" max="5" width="11.5546875" customWidth="1"/>
    <col min="6" max="6" width="12.6640625" customWidth="1"/>
    <col min="7" max="7" width="13.33203125" customWidth="1"/>
    <col min="8" max="8" width="14.5546875" customWidth="1"/>
    <col min="9" max="9" width="15.33203125" customWidth="1"/>
    <col min="10" max="10" width="15.109375" customWidth="1"/>
  </cols>
  <sheetData>
    <row r="1" spans="1:10" x14ac:dyDescent="0.3">
      <c r="A1" s="150" t="s">
        <v>65</v>
      </c>
      <c r="B1" s="150"/>
      <c r="C1" s="150"/>
      <c r="D1" s="150"/>
      <c r="E1" s="150"/>
      <c r="F1" s="150"/>
      <c r="G1" s="150"/>
      <c r="H1" s="150"/>
      <c r="I1" s="150"/>
      <c r="J1" s="150"/>
    </row>
    <row r="2" spans="1:10" ht="15.75" customHeight="1" x14ac:dyDescent="0.3">
      <c r="A2" s="150"/>
      <c r="B2" s="150"/>
      <c r="C2" s="150"/>
      <c r="D2" s="150"/>
      <c r="E2" s="150"/>
      <c r="F2" s="150"/>
      <c r="G2" s="150"/>
      <c r="H2" s="150"/>
      <c r="I2" s="150"/>
      <c r="J2" s="150"/>
    </row>
    <row r="3" spans="1:10" ht="15.75" customHeight="1" x14ac:dyDescent="0.3">
      <c r="A3" s="151"/>
      <c r="B3" s="151"/>
      <c r="C3" s="151"/>
      <c r="D3" s="151"/>
      <c r="E3" s="151"/>
      <c r="F3" s="151"/>
      <c r="G3" s="151"/>
      <c r="H3" s="151"/>
      <c r="I3" s="151"/>
      <c r="J3" s="151"/>
    </row>
    <row r="4" spans="1:10" ht="15.6" x14ac:dyDescent="0.3">
      <c r="A4" s="152" t="s">
        <v>0</v>
      </c>
      <c r="B4" s="152" t="s">
        <v>1</v>
      </c>
      <c r="C4" s="152" t="s">
        <v>2</v>
      </c>
      <c r="D4" s="155" t="s">
        <v>3</v>
      </c>
      <c r="E4" s="155" t="s">
        <v>4</v>
      </c>
      <c r="F4" s="143" t="s">
        <v>5</v>
      </c>
      <c r="G4" s="144"/>
      <c r="H4" s="145"/>
      <c r="I4" s="146" t="s">
        <v>6</v>
      </c>
      <c r="J4" s="154" t="s">
        <v>7</v>
      </c>
    </row>
    <row r="5" spans="1:10" ht="70.5" customHeight="1" x14ac:dyDescent="0.3">
      <c r="A5" s="153"/>
      <c r="B5" s="153"/>
      <c r="C5" s="153"/>
      <c r="D5" s="156"/>
      <c r="E5" s="156"/>
      <c r="F5" s="68" t="s">
        <v>8</v>
      </c>
      <c r="G5" s="69" t="s">
        <v>31</v>
      </c>
      <c r="H5" s="69" t="s">
        <v>10</v>
      </c>
      <c r="I5" s="147"/>
      <c r="J5" s="154"/>
    </row>
    <row r="6" spans="1:10" ht="15.6" x14ac:dyDescent="0.3">
      <c r="A6" s="70">
        <v>1</v>
      </c>
      <c r="B6" s="70">
        <v>2</v>
      </c>
      <c r="C6" s="70">
        <v>3</v>
      </c>
      <c r="D6" s="70">
        <v>4</v>
      </c>
      <c r="E6" s="70">
        <v>5</v>
      </c>
      <c r="F6" s="70">
        <v>7</v>
      </c>
      <c r="G6" s="70">
        <v>8</v>
      </c>
      <c r="H6" s="70">
        <v>9</v>
      </c>
      <c r="I6" s="70" t="s">
        <v>11</v>
      </c>
      <c r="J6" s="71" t="s">
        <v>12</v>
      </c>
    </row>
    <row r="7" spans="1:10" ht="15.6" x14ac:dyDescent="0.3">
      <c r="A7" s="168" t="s">
        <v>79</v>
      </c>
      <c r="B7" s="172" t="s">
        <v>80</v>
      </c>
      <c r="C7" s="169"/>
      <c r="D7" s="168" t="s">
        <v>81</v>
      </c>
      <c r="E7" s="168">
        <v>1</v>
      </c>
      <c r="F7" s="170">
        <v>0</v>
      </c>
      <c r="G7" s="168">
        <v>430</v>
      </c>
      <c r="H7" s="168">
        <v>0</v>
      </c>
      <c r="I7" s="168">
        <v>430</v>
      </c>
      <c r="J7" s="171">
        <v>430</v>
      </c>
    </row>
    <row r="8" spans="1:10" ht="31.2" x14ac:dyDescent="0.3">
      <c r="A8" s="72" t="s">
        <v>62</v>
      </c>
      <c r="B8" s="73" t="s">
        <v>77</v>
      </c>
      <c r="C8" s="75" t="s">
        <v>58</v>
      </c>
      <c r="D8" s="72" t="s">
        <v>14</v>
      </c>
      <c r="E8" s="72">
        <v>66</v>
      </c>
      <c r="F8" s="100">
        <v>0</v>
      </c>
      <c r="G8" s="88">
        <v>2.7</v>
      </c>
      <c r="H8" s="88">
        <v>0</v>
      </c>
      <c r="I8" s="88">
        <f t="shared" ref="I8:I9" si="0">SUM(F8:H8)</f>
        <v>2.7</v>
      </c>
      <c r="J8" s="101">
        <f>SUM(E8*I8)</f>
        <v>178.20000000000002</v>
      </c>
    </row>
    <row r="9" spans="1:10" ht="15.75" customHeight="1" x14ac:dyDescent="0.3">
      <c r="A9" s="74" t="s">
        <v>63</v>
      </c>
      <c r="B9" s="73" t="s">
        <v>76</v>
      </c>
      <c r="C9" s="75"/>
      <c r="D9" s="72" t="s">
        <v>18</v>
      </c>
      <c r="E9" s="72">
        <v>1</v>
      </c>
      <c r="F9" s="100">
        <v>0</v>
      </c>
      <c r="G9" s="88">
        <v>100</v>
      </c>
      <c r="H9" s="88">
        <v>0</v>
      </c>
      <c r="I9" s="91">
        <f t="shared" si="0"/>
        <v>100</v>
      </c>
      <c r="J9" s="101">
        <f>SUM(E9*I9)</f>
        <v>100</v>
      </c>
    </row>
    <row r="10" spans="1:10" ht="15.6" x14ac:dyDescent="0.3">
      <c r="A10" s="107" t="s">
        <v>45</v>
      </c>
      <c r="B10" s="107"/>
      <c r="C10" s="107"/>
      <c r="D10" s="107"/>
      <c r="E10" s="107"/>
      <c r="F10" s="107"/>
      <c r="G10" s="107"/>
      <c r="H10" s="107"/>
      <c r="I10" s="107"/>
      <c r="J10" s="99">
        <f>SUM(J7:J9)</f>
        <v>708.2</v>
      </c>
    </row>
    <row r="11" spans="1:10" ht="15.6" x14ac:dyDescent="0.3">
      <c r="A11" s="77"/>
      <c r="B11" s="78"/>
      <c r="C11" s="79"/>
      <c r="D11" s="78"/>
      <c r="E11" s="78"/>
      <c r="F11" s="78"/>
      <c r="G11" s="67"/>
      <c r="H11" s="67"/>
      <c r="I11" s="67"/>
      <c r="J11" s="67"/>
    </row>
    <row r="12" spans="1:10" ht="35.25" customHeight="1" x14ac:dyDescent="0.3">
      <c r="A12" s="77"/>
      <c r="B12" s="78"/>
      <c r="C12" s="79"/>
      <c r="D12" s="78"/>
      <c r="E12" s="78"/>
      <c r="F12" s="78"/>
      <c r="G12" s="67"/>
      <c r="H12" s="67"/>
      <c r="I12" s="67"/>
      <c r="J12" s="67"/>
    </row>
    <row r="13" spans="1:10" ht="15.6" x14ac:dyDescent="0.3">
      <c r="A13" s="148" t="s">
        <v>64</v>
      </c>
      <c r="B13" s="148"/>
      <c r="C13" s="148"/>
      <c r="D13" s="148"/>
      <c r="E13" s="148"/>
      <c r="F13" s="148"/>
      <c r="G13" s="148"/>
      <c r="H13" s="148"/>
      <c r="I13" s="148"/>
      <c r="J13" s="67"/>
    </row>
    <row r="14" spans="1:10" ht="15.6" x14ac:dyDescent="0.3">
      <c r="A14" s="142" t="s">
        <v>59</v>
      </c>
      <c r="B14" s="149"/>
      <c r="C14" s="149"/>
      <c r="D14" s="149"/>
      <c r="E14" s="149"/>
      <c r="F14" s="149"/>
      <c r="G14" s="149"/>
      <c r="H14" s="149"/>
      <c r="I14" s="149"/>
      <c r="J14" s="149"/>
    </row>
    <row r="15" spans="1:10" ht="15.6" x14ac:dyDescent="0.3">
      <c r="A15" s="141" t="s">
        <v>60</v>
      </c>
      <c r="B15" s="141"/>
      <c r="C15" s="141"/>
      <c r="D15" s="141"/>
      <c r="E15" s="141"/>
      <c r="F15" s="141"/>
      <c r="G15" s="141"/>
      <c r="H15" s="141"/>
      <c r="I15" s="141"/>
      <c r="J15" s="141"/>
    </row>
    <row r="16" spans="1:10" ht="15.6" x14ac:dyDescent="0.3">
      <c r="A16" s="142" t="s">
        <v>61</v>
      </c>
      <c r="B16" s="142"/>
      <c r="C16" s="142"/>
      <c r="D16" s="142"/>
      <c r="E16" s="142"/>
      <c r="F16" s="142"/>
      <c r="G16" s="142"/>
      <c r="H16" s="142"/>
      <c r="I16" s="142"/>
      <c r="J16" s="142"/>
    </row>
    <row r="17" spans="1:6" x14ac:dyDescent="0.3">
      <c r="A17" s="64"/>
      <c r="B17" s="65"/>
      <c r="C17" s="66"/>
      <c r="D17" s="65"/>
      <c r="E17" s="65"/>
      <c r="F17" s="65"/>
    </row>
    <row r="18" spans="1:6" ht="21" x14ac:dyDescent="0.4">
      <c r="B18" s="106" t="s">
        <v>78</v>
      </c>
    </row>
  </sheetData>
  <mergeCells count="14">
    <mergeCell ref="A1:J3"/>
    <mergeCell ref="A4:A5"/>
    <mergeCell ref="B4:B5"/>
    <mergeCell ref="C4:C5"/>
    <mergeCell ref="J4:J5"/>
    <mergeCell ref="D4:D5"/>
    <mergeCell ref="E4:E5"/>
    <mergeCell ref="A15:J15"/>
    <mergeCell ref="A16:J16"/>
    <mergeCell ref="F4:H4"/>
    <mergeCell ref="I4:I5"/>
    <mergeCell ref="A10:I10"/>
    <mergeCell ref="A13:I13"/>
    <mergeCell ref="A14:J14"/>
  </mergeCells>
  <pageMargins left="0.70866141732283472" right="0.70866141732283472" top="0.74803149606299213" bottom="0.74803149606299213" header="0.31496062992125984" footer="0.31496062992125984"/>
  <pageSetup scale="6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zoomScaleNormal="100" workbookViewId="0">
      <selection activeCell="B13" sqref="B13"/>
    </sheetView>
  </sheetViews>
  <sheetFormatPr defaultRowHeight="14.4" x14ac:dyDescent="0.3"/>
  <cols>
    <col min="2" max="2" width="27.88671875" customWidth="1"/>
    <col min="3" max="3" width="21" customWidth="1"/>
    <col min="4" max="4" width="19.44140625" customWidth="1"/>
    <col min="5" max="5" width="20.5546875" customWidth="1"/>
  </cols>
  <sheetData>
    <row r="1" spans="1:5" x14ac:dyDescent="0.3">
      <c r="A1" s="161" t="s">
        <v>66</v>
      </c>
      <c r="B1" s="161"/>
      <c r="C1" s="161"/>
      <c r="D1" s="161"/>
      <c r="E1" s="161"/>
    </row>
    <row r="2" spans="1:5" ht="15" customHeight="1" x14ac:dyDescent="0.3">
      <c r="A2" s="161"/>
      <c r="B2" s="161"/>
      <c r="C2" s="161"/>
      <c r="D2" s="161"/>
      <c r="E2" s="161"/>
    </row>
    <row r="3" spans="1:5" ht="15" customHeight="1" x14ac:dyDescent="0.3">
      <c r="A3" s="161"/>
      <c r="B3" s="161"/>
      <c r="C3" s="161"/>
      <c r="D3" s="161"/>
      <c r="E3" s="161"/>
    </row>
    <row r="4" spans="1:5" ht="21.75" customHeight="1" x14ac:dyDescent="0.3">
      <c r="A4" s="146" t="s">
        <v>68</v>
      </c>
      <c r="B4" s="162" t="s">
        <v>67</v>
      </c>
      <c r="C4" s="163"/>
      <c r="D4" s="163"/>
      <c r="E4" s="164"/>
    </row>
    <row r="5" spans="1:5" ht="15.6" x14ac:dyDescent="0.3">
      <c r="A5" s="147"/>
      <c r="B5" s="69" t="s">
        <v>69</v>
      </c>
      <c r="C5" s="165" t="s">
        <v>70</v>
      </c>
      <c r="D5" s="165"/>
      <c r="E5" s="69" t="s">
        <v>75</v>
      </c>
    </row>
    <row r="6" spans="1:5" ht="15.6" x14ac:dyDescent="0.3">
      <c r="A6" s="69">
        <v>1</v>
      </c>
      <c r="B6" s="69">
        <v>2</v>
      </c>
      <c r="C6" s="165">
        <v>3</v>
      </c>
      <c r="D6" s="165"/>
      <c r="E6" s="69">
        <v>4</v>
      </c>
    </row>
    <row r="7" spans="1:5" ht="15.6" x14ac:dyDescent="0.3">
      <c r="A7" s="80">
        <v>1</v>
      </c>
      <c r="B7" s="76" t="s">
        <v>71</v>
      </c>
      <c r="C7" s="166">
        <f>SUM('I Tinklų atstatomieji darbai'!J12)</f>
        <v>3230</v>
      </c>
      <c r="D7" s="167"/>
      <c r="E7" s="102">
        <f>SUM(C7*1.21)</f>
        <v>3908.2999999999997</v>
      </c>
    </row>
    <row r="8" spans="1:5" ht="15.6" x14ac:dyDescent="0.3">
      <c r="A8" s="81">
        <v>2</v>
      </c>
      <c r="B8" s="76" t="s">
        <v>72</v>
      </c>
      <c r="C8" s="157">
        <f>SUM('II Tinklo armatūros keitimas'!J18)</f>
        <v>1217</v>
      </c>
      <c r="D8" s="158"/>
      <c r="E8" s="102">
        <f t="shared" ref="E8:E9" si="0">SUM(C8*1.21)</f>
        <v>1472.57</v>
      </c>
    </row>
    <row r="9" spans="1:5" ht="15.6" x14ac:dyDescent="0.3">
      <c r="A9" s="81">
        <v>3</v>
      </c>
      <c r="B9" s="76" t="s">
        <v>73</v>
      </c>
      <c r="C9" s="157">
        <f>SUM('III Dangų atstatymas'!J10)</f>
        <v>708.2</v>
      </c>
      <c r="D9" s="158"/>
      <c r="E9" s="103">
        <f t="shared" si="0"/>
        <v>856.92200000000003</v>
      </c>
    </row>
    <row r="10" spans="1:5" ht="15.6" x14ac:dyDescent="0.3">
      <c r="A10" s="82"/>
      <c r="B10" s="83" t="s">
        <v>74</v>
      </c>
      <c r="C10" s="159">
        <f>SUM(C7:D9)</f>
        <v>5155.2</v>
      </c>
      <c r="D10" s="160"/>
      <c r="E10" s="103">
        <f>SUM(C10*1.21)</f>
        <v>6237.7919999999995</v>
      </c>
    </row>
    <row r="11" spans="1:5" x14ac:dyDescent="0.3">
      <c r="E11" s="104"/>
    </row>
    <row r="12" spans="1:5" ht="15.6" x14ac:dyDescent="0.3">
      <c r="E12" s="105"/>
    </row>
    <row r="13" spans="1:5" ht="21" x14ac:dyDescent="0.4">
      <c r="B13" s="106" t="s">
        <v>78</v>
      </c>
    </row>
  </sheetData>
  <mergeCells count="9">
    <mergeCell ref="C9:D9"/>
    <mergeCell ref="C10:D10"/>
    <mergeCell ref="A1:E3"/>
    <mergeCell ref="A4:A5"/>
    <mergeCell ref="B4:E4"/>
    <mergeCell ref="C5:D5"/>
    <mergeCell ref="C6:D6"/>
    <mergeCell ref="C7:D7"/>
    <mergeCell ref="C8:D8"/>
  </mergeCells>
  <pageMargins left="0.70866141732283472" right="0.70866141732283472" top="0.74803149606299213" bottom="0.74803149606299213" header="0.31496062992125984" footer="0.31496062992125984"/>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 Tinklų atstatomieji darbai</vt:lpstr>
      <vt:lpstr>II Tinklo armatūros keitimas</vt:lpstr>
      <vt:lpstr>III Dangų atstatymas</vt:lpstr>
      <vt:lpstr>Lapas3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Giraites vandenys</dc:creator>
  <cp:lastModifiedBy>Hp</cp:lastModifiedBy>
  <cp:lastPrinted>2022-02-21T10:56:24Z</cp:lastPrinted>
  <dcterms:created xsi:type="dcterms:W3CDTF">2015-06-05T18:19:34Z</dcterms:created>
  <dcterms:modified xsi:type="dcterms:W3CDTF">2024-03-06T06:46:01Z</dcterms:modified>
</cp:coreProperties>
</file>