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inzineriniaitinklai-my.sharepoint.com/personal/lina_inti_lt/Documents/Desktop/Konkursai/2024 PIRKIMAI/7 705166 F1 tinklų Parko g., Ramučių k., Kauno r. sav. statybos projektas ir statyba 240118/9 Galutinis pasiūlymas I CVP IS/"/>
    </mc:Choice>
  </mc:AlternateContent>
  <xr:revisionPtr revIDLastSave="83" documentId="13_ncr:1_{935CC712-B33B-4455-A22E-D786E06D0073}" xr6:coauthVersionLast="47" xr6:coauthVersionMax="47" xr10:uidLastSave="{AFBA09C3-BA82-4DE0-B3F3-053BA7BA1AB5}"/>
  <bookViews>
    <workbookView xWindow="-28920" yWindow="-4860" windowWidth="29040" windowHeight="15840" xr2:uid="{00000000-000D-0000-FFFF-FFFF00000000}"/>
  </bookViews>
  <sheets>
    <sheet name="Parko g."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F21" i="1"/>
  <c r="F18" i="1"/>
  <c r="F17" i="1"/>
  <c r="F14" i="1"/>
  <c r="F13" i="1"/>
  <c r="F12" i="1"/>
  <c r="F11" i="1"/>
  <c r="B28" i="1" l="1"/>
  <c r="F27" i="1"/>
  <c r="F28" i="1" s="1"/>
  <c r="B25" i="1"/>
  <c r="F25" i="1"/>
  <c r="B22" i="1"/>
  <c r="F22" i="1"/>
  <c r="B19" i="1"/>
  <c r="B15" i="1"/>
  <c r="F19" i="1" l="1"/>
  <c r="F15" i="1"/>
  <c r="F29" i="1" l="1"/>
  <c r="F30" i="1" s="1"/>
  <c r="F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5B4CE964-39DA-4615-8FBD-3437453052E3}">
      <text>
        <r>
          <rPr>
            <b/>
            <sz val="9"/>
            <color indexed="8"/>
            <rFont val="Tahoma"/>
            <family val="2"/>
            <charset val="186"/>
          </rPr>
          <t>Numeris nėra būtinas</t>
        </r>
      </text>
    </comment>
    <comment ref="D8" authorId="0" shapeId="0" xr:uid="{A9F8323A-7B53-412C-9B5C-64764B66DA80}">
      <text>
        <r>
          <rPr>
            <b/>
            <sz val="9"/>
            <color indexed="8"/>
            <rFont val="Tahoma"/>
            <family val="2"/>
            <charset val="186"/>
          </rPr>
          <t>Pildant pradinę sąmatą
kiekis turi būti &gt; 0</t>
        </r>
      </text>
    </comment>
    <comment ref="E8" authorId="0" shapeId="0" xr:uid="{11E91FFC-0B24-4BFA-B8B9-99407EA1BA81}">
      <text>
        <r>
          <rPr>
            <b/>
            <sz val="9"/>
            <color indexed="8"/>
            <rFont val="Tahoma"/>
            <family val="2"/>
            <charset val="186"/>
          </rPr>
          <t>Pildant pradinę sąmatą
kainos pildyti nebūtina</t>
        </r>
      </text>
    </comment>
  </commentList>
</comments>
</file>

<file path=xl/sharedStrings.xml><?xml version="1.0" encoding="utf-8"?>
<sst xmlns="http://schemas.openxmlformats.org/spreadsheetml/2006/main" count="56" uniqueCount="47">
  <si>
    <t>Sutarties pavadinimas:</t>
  </si>
  <si>
    <t>Sutarties numeris:</t>
  </si>
  <si>
    <t/>
  </si>
  <si>
    <t>Užsakovas:</t>
  </si>
  <si>
    <t>UAB "Giraitės vandenys"</t>
  </si>
  <si>
    <t>Rangovas:</t>
  </si>
  <si>
    <t>Darbų žiniaraštis</t>
  </si>
  <si>
    <t>Eil. Nr.</t>
  </si>
  <si>
    <t>Pozicijos</t>
  </si>
  <si>
    <t>Mato        vnt.</t>
  </si>
  <si>
    <t>Pagal pirkimo dokumentus</t>
  </si>
  <si>
    <t>Kiekis</t>
  </si>
  <si>
    <t>Vnt. kaina be PVM, Eur</t>
  </si>
  <si>
    <t>Suma,                          Eur</t>
  </si>
  <si>
    <t>BENDROJI DALIS</t>
  </si>
  <si>
    <t>1.1.</t>
  </si>
  <si>
    <t>Komplektas</t>
  </si>
  <si>
    <t>1.2.</t>
  </si>
  <si>
    <t>Topografinė nuotrauka</t>
  </si>
  <si>
    <t>1.3.</t>
  </si>
  <si>
    <t>Išpildomoji dokumentacija</t>
  </si>
  <si>
    <t>1.4.</t>
  </si>
  <si>
    <t>Kadastriniai matavimai</t>
  </si>
  <si>
    <t>2.</t>
  </si>
  <si>
    <t>BUITINIAI NUOTEKŲ TINKLAI</t>
  </si>
  <si>
    <t>2.1.</t>
  </si>
  <si>
    <t>Savitakiniai buitiniai nuotekų tinklai (vamzdyno gręžimas, klojimas, montavimas, žemės kasimo darbai, smėlio pagrindo po vamzdžiais įrengimas, pirminis užpylimas smėliu, gruntinio vandens pažeminimas, tranšėjų išramstymas, esamų komunikacijų sukabinimas, apsauginių dėklų įrengimas tam reikalingose vietose, betoninių atramų įrengimas bei vamzdyno užpylimas ir grunto sutankinimas. Įskaitant vamzdį, visas reikalingas jungtis, atramas, fasonines dalis, komunikacijų žymėjimo ženklus, išbandymas, praplovimas, TV diagnostika)</t>
  </si>
  <si>
    <t>2.2.</t>
  </si>
  <si>
    <t>Savitakiniai buitiniai nuotekų tinklų išvadai (prijungimo šuliniai, žemės kasimo darbai, išbandymas, praplovimas, TV diagnostika)</t>
  </si>
  <si>
    <t>3.</t>
  </si>
  <si>
    <t>SLĖGINIAI BUITINIŲ NUOTEKŲ TINKLAI</t>
  </si>
  <si>
    <t>3.1.</t>
  </si>
  <si>
    <t>Slėginiai nuotekų tinklai (vamzdyno gręžimas, klojimas, montavimas, žemės kasimo darbai, smėlio pagrindo po vamzdžiais įrengimas, pirminis užpylimas smėliu, gruntinio vandens pažeminimas, tranšėjų išramstymas, esamų komunikacijų sukabinimas, apsauginių dėklų įrengimas tam reikalingose vietose, betoninių atramų įrengimas bei vamzdyno užpylimas ir grunto sutankinimas. Įskaitant vamzdį, visas reikalingas jungtis, atramas, fasonines dalis, komunikacijų žymėjimo ženklus, išbandymas, praplovimas)</t>
  </si>
  <si>
    <t>4.</t>
  </si>
  <si>
    <t>BUITINIŲ NUOTEKŲ SIURBLINĖ NS-1</t>
  </si>
  <si>
    <t>4.1.</t>
  </si>
  <si>
    <t>Pilnos komplektacijos buitinių nuotekų siurblinė NS-1</t>
  </si>
  <si>
    <t>5.</t>
  </si>
  <si>
    <t>SIURBLINĖS ELEKTROS IR AUTOMATIKOS SKYDAS, SCADA</t>
  </si>
  <si>
    <t>5.1.</t>
  </si>
  <si>
    <t>Elektros ir automatikos skydas su visa reikiama įranga, davikliais, matavimo įranga siurblinės valdymui. Duomenų perdavimu į SCADA.</t>
  </si>
  <si>
    <t>VISO DARBAMS</t>
  </si>
  <si>
    <t>PVM</t>
  </si>
  <si>
    <t>Viso su PVM</t>
  </si>
  <si>
    <t>Techninis darbo projektas / Supaprastintas projektas</t>
  </si>
  <si>
    <t>Nuotekų šalinimo tinklų Parko g., Ramučių k., Kauno r. sav. statybos projekto ir statybos rangos darbų viešasis pirkimas</t>
  </si>
  <si>
    <t>UAB "Inti"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</si>
</sst>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quot; Lt&quot;"/>
  </numFmts>
  <fonts count="12" x14ac:knownFonts="1">
    <font>
      <sz val="11"/>
      <color theme="1"/>
      <name val="Calibri"/>
      <family val="2"/>
      <scheme val="minor"/>
    </font>
    <font>
      <sz val="11"/>
      <color theme="1"/>
      <name val="Calibri"/>
      <family val="2"/>
      <scheme val="minor"/>
    </font>
    <font>
      <b/>
      <sz val="11"/>
      <name val="Times New Roman"/>
      <family val="1"/>
      <charset val="186"/>
    </font>
    <font>
      <b/>
      <sz val="11"/>
      <color rgb="FF000000"/>
      <name val="Times New Roman"/>
      <family val="1"/>
    </font>
    <font>
      <b/>
      <sz val="14"/>
      <name val="Times New Roman"/>
      <family val="1"/>
      <charset val="186"/>
    </font>
    <font>
      <sz val="10"/>
      <name val="Arial"/>
      <family val="2"/>
      <charset val="186"/>
    </font>
    <font>
      <b/>
      <sz val="12"/>
      <name val="Times New Roman"/>
      <family val="1"/>
      <charset val="186"/>
    </font>
    <font>
      <b/>
      <sz val="10"/>
      <name val="Times New Roman"/>
      <family val="1"/>
      <charset val="186"/>
    </font>
    <font>
      <sz val="10"/>
      <name val="Times New Roman"/>
      <family val="1"/>
      <charset val="186"/>
    </font>
    <font>
      <b/>
      <sz val="11"/>
      <name val="Times New Roman"/>
      <family val="1"/>
    </font>
    <font>
      <sz val="11"/>
      <name val="Calibri"/>
      <family val="2"/>
      <charset val="186"/>
    </font>
    <font>
      <b/>
      <sz val="9"/>
      <color indexed="8"/>
      <name val="Tahoma"/>
      <family val="2"/>
      <charset val="186"/>
    </font>
  </fonts>
  <fills count="4">
    <fill>
      <patternFill patternType="none"/>
    </fill>
    <fill>
      <patternFill patternType="gray125"/>
    </fill>
    <fill>
      <patternFill patternType="solid">
        <fgColor indexed="44"/>
        <bgColor indexed="31"/>
      </patternFill>
    </fill>
    <fill>
      <patternFill patternType="solid">
        <fgColor indexed="26"/>
        <bgColor indexed="9"/>
      </patternFill>
    </fill>
  </fills>
  <borders count="26">
    <border>
      <left/>
      <right/>
      <top/>
      <bottom/>
      <diagonal/>
    </border>
    <border>
      <left/>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s>
  <cellStyleXfs count="3">
    <xf numFmtId="0" fontId="0" fillId="0" borderId="0"/>
    <xf numFmtId="44" fontId="1" fillId="0" borderId="0" applyFont="0" applyFill="0" applyBorder="0" applyAlignment="0" applyProtection="0"/>
    <xf numFmtId="0" fontId="5" fillId="0" borderId="0"/>
  </cellStyleXfs>
  <cellXfs count="7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pplyProtection="1">
      <alignment vertical="center"/>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49" fontId="7" fillId="3" borderId="8" xfId="2" applyNumberFormat="1" applyFont="1" applyFill="1" applyBorder="1" applyAlignment="1">
      <alignment horizontal="center" vertical="center" wrapText="1"/>
    </xf>
    <xf numFmtId="0" fontId="2" fillId="3" borderId="9" xfId="2" applyFont="1" applyFill="1" applyBorder="1" applyAlignment="1">
      <alignment horizontal="left" vertical="center" wrapText="1"/>
    </xf>
    <xf numFmtId="0" fontId="7" fillId="3" borderId="9" xfId="2" applyFont="1" applyFill="1" applyBorder="1" applyAlignment="1">
      <alignment horizontal="left" vertical="center" wrapText="1"/>
    </xf>
    <xf numFmtId="2" fontId="7" fillId="3" borderId="9" xfId="2" applyNumberFormat="1" applyFont="1" applyFill="1" applyBorder="1" applyAlignment="1">
      <alignment horizontal="center" vertical="center" wrapText="1"/>
    </xf>
    <xf numFmtId="4" fontId="7" fillId="3" borderId="9" xfId="2" applyNumberFormat="1" applyFont="1" applyFill="1" applyBorder="1" applyAlignment="1">
      <alignment horizontal="left" vertical="center" wrapText="1"/>
    </xf>
    <xf numFmtId="4" fontId="7" fillId="3" borderId="4" xfId="2" applyNumberFormat="1" applyFont="1" applyFill="1" applyBorder="1" applyAlignment="1">
      <alignment horizontal="left" vertical="center" wrapText="1"/>
    </xf>
    <xf numFmtId="16" fontId="8" fillId="0" borderId="10" xfId="0" applyNumberFormat="1" applyFont="1" applyBorder="1" applyAlignment="1">
      <alignment horizontal="center" vertical="center"/>
    </xf>
    <xf numFmtId="0" fontId="8" fillId="0" borderId="10" xfId="0" applyFont="1" applyBorder="1" applyAlignment="1">
      <alignment vertical="center" wrapText="1"/>
    </xf>
    <xf numFmtId="0" fontId="8" fillId="0" borderId="11" xfId="2" applyFont="1" applyBorder="1" applyAlignment="1">
      <alignment horizontal="center" vertical="center" wrapText="1"/>
    </xf>
    <xf numFmtId="4" fontId="8" fillId="0" borderId="11" xfId="2" applyNumberFormat="1" applyFont="1" applyBorder="1" applyAlignment="1">
      <alignment horizontal="right" vertical="center" wrapText="1"/>
    </xf>
    <xf numFmtId="4" fontId="8" fillId="0" borderId="12" xfId="2" applyNumberFormat="1" applyFont="1" applyBorder="1" applyAlignment="1">
      <alignment horizontal="right" vertical="center" wrapText="1"/>
    </xf>
    <xf numFmtId="49" fontId="2" fillId="0" borderId="13" xfId="2" applyNumberFormat="1" applyFont="1" applyBorder="1" applyAlignment="1">
      <alignment horizontal="center" vertical="center" wrapText="1"/>
    </xf>
    <xf numFmtId="0" fontId="2" fillId="0" borderId="14" xfId="2" applyFont="1" applyBorder="1" applyAlignment="1">
      <alignment horizontal="left" vertical="center" wrapText="1"/>
    </xf>
    <xf numFmtId="0" fontId="2" fillId="0" borderId="14" xfId="2" applyFont="1" applyBorder="1" applyAlignment="1">
      <alignment horizontal="center" vertical="center" wrapText="1"/>
    </xf>
    <xf numFmtId="2" fontId="2" fillId="0" borderId="5" xfId="2" applyNumberFormat="1" applyFont="1" applyBorder="1" applyAlignment="1">
      <alignment horizontal="center" vertical="center" wrapText="1"/>
    </xf>
    <xf numFmtId="164" fontId="2" fillId="0" borderId="5" xfId="2" applyNumberFormat="1" applyFont="1" applyBorder="1" applyAlignment="1">
      <alignment horizontal="right" vertical="center" wrapText="1"/>
    </xf>
    <xf numFmtId="4" fontId="6" fillId="0" borderId="6" xfId="2" applyNumberFormat="1" applyFont="1" applyBorder="1" applyAlignment="1">
      <alignment vertical="center" wrapText="1"/>
    </xf>
    <xf numFmtId="2" fontId="7" fillId="3" borderId="4" xfId="2" applyNumberFormat="1" applyFont="1" applyFill="1" applyBorder="1" applyAlignment="1">
      <alignment horizontal="left" vertical="center" wrapText="1"/>
    </xf>
    <xf numFmtId="49" fontId="8" fillId="0" borderId="15" xfId="2" applyNumberFormat="1" applyFont="1" applyBorder="1" applyAlignment="1">
      <alignment horizontal="center" vertical="center"/>
    </xf>
    <xf numFmtId="0" fontId="8" fillId="0" borderId="10" xfId="2" applyFont="1" applyBorder="1" applyAlignment="1">
      <alignment horizontal="left" vertical="center" wrapText="1"/>
    </xf>
    <xf numFmtId="49" fontId="8" fillId="0" borderId="16" xfId="2" applyNumberFormat="1" applyFont="1" applyBorder="1" applyAlignment="1">
      <alignment horizontal="center" vertical="center"/>
    </xf>
    <xf numFmtId="0" fontId="2" fillId="0" borderId="17" xfId="2" applyFont="1" applyBorder="1" applyAlignment="1">
      <alignment horizontal="left" vertical="center" wrapText="1"/>
    </xf>
    <xf numFmtId="4" fontId="9" fillId="0" borderId="12" xfId="2" applyNumberFormat="1" applyFont="1" applyBorder="1" applyAlignment="1">
      <alignment horizontal="right" vertical="center" wrapText="1"/>
    </xf>
    <xf numFmtId="49" fontId="7" fillId="3" borderId="18" xfId="2" applyNumberFormat="1" applyFont="1" applyFill="1" applyBorder="1" applyAlignment="1">
      <alignment horizontal="center" vertical="center" wrapText="1"/>
    </xf>
    <xf numFmtId="0" fontId="2" fillId="3" borderId="19" xfId="2" applyFont="1" applyFill="1" applyBorder="1" applyAlignment="1">
      <alignment horizontal="left" vertical="center" wrapText="1"/>
    </xf>
    <xf numFmtId="0" fontId="7" fillId="3" borderId="10" xfId="2" applyFont="1" applyFill="1" applyBorder="1" applyAlignment="1">
      <alignment horizontal="left" vertical="center" wrapText="1"/>
    </xf>
    <xf numFmtId="2" fontId="7" fillId="3" borderId="10" xfId="2" applyNumberFormat="1" applyFont="1" applyFill="1" applyBorder="1" applyAlignment="1">
      <alignment horizontal="center" vertical="center" wrapText="1"/>
    </xf>
    <xf numFmtId="4" fontId="7" fillId="3" borderId="10" xfId="2" applyNumberFormat="1" applyFont="1" applyFill="1" applyBorder="1" applyAlignment="1">
      <alignment horizontal="left" vertical="center" wrapText="1"/>
    </xf>
    <xf numFmtId="2" fontId="7" fillId="3" borderId="20" xfId="2" applyNumberFormat="1" applyFont="1" applyFill="1" applyBorder="1" applyAlignment="1">
      <alignment horizontal="left" vertical="center" wrapText="1"/>
    </xf>
    <xf numFmtId="49" fontId="8" fillId="0" borderId="21" xfId="2" applyNumberFormat="1" applyFont="1" applyBorder="1" applyAlignment="1">
      <alignment horizontal="center" vertical="center"/>
    </xf>
    <xf numFmtId="0" fontId="8" fillId="0" borderId="10" xfId="2" applyFont="1" applyBorder="1" applyAlignment="1">
      <alignment horizontal="center" vertical="center" wrapText="1"/>
    </xf>
    <xf numFmtId="4" fontId="8" fillId="0" borderId="10" xfId="2" applyNumberFormat="1" applyFont="1" applyBorder="1" applyAlignment="1">
      <alignment horizontal="right" vertical="center" wrapText="1"/>
    </xf>
    <xf numFmtId="4" fontId="8" fillId="0" borderId="20" xfId="2" applyNumberFormat="1" applyFont="1" applyBorder="1" applyAlignment="1">
      <alignment horizontal="right" vertical="center" wrapText="1"/>
    </xf>
    <xf numFmtId="49" fontId="2" fillId="0" borderId="21" xfId="2" applyNumberFormat="1" applyFont="1" applyBorder="1" applyAlignment="1">
      <alignment horizontal="center" vertical="center" wrapText="1"/>
    </xf>
    <xf numFmtId="0" fontId="2" fillId="0" borderId="10" xfId="2" applyFont="1" applyBorder="1" applyAlignment="1">
      <alignment horizontal="left" vertical="center" wrapText="1"/>
    </xf>
    <xf numFmtId="0" fontId="2" fillId="0" borderId="10" xfId="2" applyFont="1" applyBorder="1" applyAlignment="1">
      <alignment horizontal="center" vertical="center" wrapText="1"/>
    </xf>
    <xf numFmtId="2" fontId="2" fillId="0" borderId="10" xfId="2" applyNumberFormat="1" applyFont="1" applyBorder="1" applyAlignment="1">
      <alignment horizontal="center" vertical="center" wrapText="1"/>
    </xf>
    <xf numFmtId="164" fontId="2" fillId="0" borderId="10" xfId="2" applyNumberFormat="1" applyFont="1" applyBorder="1" applyAlignment="1">
      <alignment horizontal="right" vertical="center" wrapText="1"/>
    </xf>
    <xf numFmtId="4" fontId="6" fillId="0" borderId="20" xfId="2" applyNumberFormat="1" applyFont="1" applyBorder="1" applyAlignment="1">
      <alignment vertical="center" wrapText="1"/>
    </xf>
    <xf numFmtId="49" fontId="7" fillId="3" borderId="21" xfId="2" applyNumberFormat="1" applyFont="1" applyFill="1" applyBorder="1" applyAlignment="1">
      <alignment horizontal="center" vertical="center" wrapText="1"/>
    </xf>
    <xf numFmtId="0" fontId="2" fillId="3" borderId="10" xfId="2" applyFont="1" applyFill="1" applyBorder="1" applyAlignment="1">
      <alignment horizontal="left" vertical="center" wrapText="1"/>
    </xf>
    <xf numFmtId="49" fontId="6" fillId="3" borderId="21" xfId="2" applyNumberFormat="1" applyFont="1" applyFill="1" applyBorder="1" applyAlignment="1">
      <alignment horizontal="center" vertical="center" wrapText="1"/>
    </xf>
    <xf numFmtId="0" fontId="6" fillId="3" borderId="10" xfId="2" applyFont="1" applyFill="1" applyBorder="1" applyAlignment="1">
      <alignment horizontal="left" vertical="center" wrapText="1"/>
    </xf>
    <xf numFmtId="0" fontId="6" fillId="3" borderId="10" xfId="2" applyFont="1" applyFill="1" applyBorder="1" applyAlignment="1">
      <alignment horizontal="center" vertical="center" wrapText="1"/>
    </xf>
    <xf numFmtId="2" fontId="6" fillId="3" borderId="10" xfId="2" applyNumberFormat="1" applyFont="1" applyFill="1" applyBorder="1" applyAlignment="1">
      <alignment horizontal="center" vertical="center" wrapText="1"/>
    </xf>
    <xf numFmtId="164" fontId="6" fillId="3" borderId="10" xfId="2" applyNumberFormat="1" applyFont="1" applyFill="1" applyBorder="1" applyAlignment="1">
      <alignment horizontal="right" vertical="center" wrapText="1"/>
    </xf>
    <xf numFmtId="4" fontId="6" fillId="3" borderId="20" xfId="2" applyNumberFormat="1" applyFont="1" applyFill="1" applyBorder="1" applyAlignment="1">
      <alignment vertical="center" wrapText="1"/>
    </xf>
    <xf numFmtId="49" fontId="10" fillId="0" borderId="22" xfId="0" applyNumberFormat="1" applyFont="1" applyBorder="1"/>
    <xf numFmtId="0" fontId="6" fillId="0" borderId="23" xfId="2" applyFont="1" applyBorder="1" applyAlignment="1">
      <alignment horizontal="left" vertical="center" wrapText="1"/>
    </xf>
    <xf numFmtId="0" fontId="10" fillId="0" borderId="23" xfId="0" applyFont="1" applyBorder="1"/>
    <xf numFmtId="0" fontId="10" fillId="0" borderId="23" xfId="0" applyFont="1" applyBorder="1" applyAlignment="1">
      <alignment horizontal="center"/>
    </xf>
    <xf numFmtId="4" fontId="6" fillId="0" borderId="24" xfId="1" applyNumberFormat="1" applyFont="1" applyBorder="1"/>
    <xf numFmtId="49" fontId="10" fillId="0" borderId="25" xfId="0" applyNumberFormat="1" applyFont="1" applyBorder="1"/>
    <xf numFmtId="0" fontId="6" fillId="0" borderId="5" xfId="2" applyFont="1" applyBorder="1" applyAlignment="1">
      <alignment horizontal="left" vertical="center" wrapText="1"/>
    </xf>
    <xf numFmtId="0" fontId="10" fillId="0" borderId="5" xfId="0" applyFont="1" applyBorder="1"/>
    <xf numFmtId="0" fontId="10" fillId="0" borderId="5" xfId="0" applyFont="1" applyBorder="1" applyAlignment="1">
      <alignment horizontal="center"/>
    </xf>
    <xf numFmtId="4" fontId="6" fillId="0" borderId="6" xfId="0" applyNumberFormat="1" applyFont="1" applyBorder="1"/>
    <xf numFmtId="0" fontId="4" fillId="0" borderId="1" xfId="0" applyFont="1" applyBorder="1" applyAlignment="1">
      <alignment horizontal="right" vertical="center"/>
    </xf>
    <xf numFmtId="0" fontId="4" fillId="0" borderId="1" xfId="0" applyFont="1" applyBorder="1" applyAlignment="1" applyProtection="1">
      <alignment horizontal="left" vertical="center"/>
      <protection locked="0"/>
    </xf>
    <xf numFmtId="0" fontId="2" fillId="0" borderId="0" xfId="0" applyFont="1" applyAlignment="1">
      <alignment vertical="center"/>
    </xf>
    <xf numFmtId="0" fontId="3" fillId="0" borderId="0" xfId="0" applyFont="1" applyAlignment="1">
      <alignment horizontal="center" vertical="center" wrapText="1"/>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49" fontId="6" fillId="2" borderId="7" xfId="2" applyNumberFormat="1" applyFont="1" applyFill="1" applyBorder="1" applyAlignment="1">
      <alignment horizontal="left" vertical="center" wrapText="1"/>
    </xf>
  </cellXfs>
  <cellStyles count="3">
    <cellStyle name="Excel Built-in Normal" xfId="2" xr:uid="{F9CA86A8-6421-495B-A6DB-657D6E09703E}"/>
    <cellStyle name="Įprastas" xfId="0" builtinId="0"/>
    <cellStyle name="Vali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view="pageBreakPreview" zoomScaleNormal="100" zoomScaleSheetLayoutView="100" workbookViewId="0">
      <selection activeCell="B7" sqref="B7:B8"/>
    </sheetView>
  </sheetViews>
  <sheetFormatPr defaultRowHeight="15" x14ac:dyDescent="0.25"/>
  <cols>
    <col min="2" max="2" width="51.140625" customWidth="1"/>
    <col min="3" max="3" width="10.85546875" customWidth="1"/>
    <col min="4" max="4" width="11.5703125" customWidth="1"/>
    <col min="5" max="5" width="11.7109375" customWidth="1"/>
    <col min="6" max="6" width="12" customWidth="1"/>
    <col min="258" max="258" width="51.140625" customWidth="1"/>
    <col min="259" max="259" width="10.85546875" customWidth="1"/>
    <col min="260" max="260" width="11.5703125" customWidth="1"/>
    <col min="261" max="261" width="11.7109375" customWidth="1"/>
    <col min="262" max="262" width="10" customWidth="1"/>
    <col min="514" max="514" width="51.140625" customWidth="1"/>
    <col min="515" max="515" width="10.85546875" customWidth="1"/>
    <col min="516" max="516" width="11.5703125" customWidth="1"/>
    <col min="517" max="517" width="11.7109375" customWidth="1"/>
    <col min="518" max="518" width="10" customWidth="1"/>
    <col min="770" max="770" width="51.140625" customWidth="1"/>
    <col min="771" max="771" width="10.85546875" customWidth="1"/>
    <col min="772" max="772" width="11.5703125" customWidth="1"/>
    <col min="773" max="773" width="11.7109375" customWidth="1"/>
    <col min="774" max="774" width="10" customWidth="1"/>
    <col min="1026" max="1026" width="51.140625" customWidth="1"/>
    <col min="1027" max="1027" width="10.85546875" customWidth="1"/>
    <col min="1028" max="1028" width="11.5703125" customWidth="1"/>
    <col min="1029" max="1029" width="11.7109375" customWidth="1"/>
    <col min="1030" max="1030" width="10" customWidth="1"/>
    <col min="1282" max="1282" width="51.140625" customWidth="1"/>
    <col min="1283" max="1283" width="10.85546875" customWidth="1"/>
    <col min="1284" max="1284" width="11.5703125" customWidth="1"/>
    <col min="1285" max="1285" width="11.7109375" customWidth="1"/>
    <col min="1286" max="1286" width="10" customWidth="1"/>
    <col min="1538" max="1538" width="51.140625" customWidth="1"/>
    <col min="1539" max="1539" width="10.85546875" customWidth="1"/>
    <col min="1540" max="1540" width="11.5703125" customWidth="1"/>
    <col min="1541" max="1541" width="11.7109375" customWidth="1"/>
    <col min="1542" max="1542" width="10" customWidth="1"/>
    <col min="1794" max="1794" width="51.140625" customWidth="1"/>
    <col min="1795" max="1795" width="10.85546875" customWidth="1"/>
    <col min="1796" max="1796" width="11.5703125" customWidth="1"/>
    <col min="1797" max="1797" width="11.7109375" customWidth="1"/>
    <col min="1798" max="1798" width="10" customWidth="1"/>
    <col min="2050" max="2050" width="51.140625" customWidth="1"/>
    <col min="2051" max="2051" width="10.85546875" customWidth="1"/>
    <col min="2052" max="2052" width="11.5703125" customWidth="1"/>
    <col min="2053" max="2053" width="11.7109375" customWidth="1"/>
    <col min="2054" max="2054" width="10" customWidth="1"/>
    <col min="2306" max="2306" width="51.140625" customWidth="1"/>
    <col min="2307" max="2307" width="10.85546875" customWidth="1"/>
    <col min="2308" max="2308" width="11.5703125" customWidth="1"/>
    <col min="2309" max="2309" width="11.7109375" customWidth="1"/>
    <col min="2310" max="2310" width="10" customWidth="1"/>
    <col min="2562" max="2562" width="51.140625" customWidth="1"/>
    <col min="2563" max="2563" width="10.85546875" customWidth="1"/>
    <col min="2564" max="2564" width="11.5703125" customWidth="1"/>
    <col min="2565" max="2565" width="11.7109375" customWidth="1"/>
    <col min="2566" max="2566" width="10" customWidth="1"/>
    <col min="2818" max="2818" width="51.140625" customWidth="1"/>
    <col min="2819" max="2819" width="10.85546875" customWidth="1"/>
    <col min="2820" max="2820" width="11.5703125" customWidth="1"/>
    <col min="2821" max="2821" width="11.7109375" customWidth="1"/>
    <col min="2822" max="2822" width="10" customWidth="1"/>
    <col min="3074" max="3074" width="51.140625" customWidth="1"/>
    <col min="3075" max="3075" width="10.85546875" customWidth="1"/>
    <col min="3076" max="3076" width="11.5703125" customWidth="1"/>
    <col min="3077" max="3077" width="11.7109375" customWidth="1"/>
    <col min="3078" max="3078" width="10" customWidth="1"/>
    <col min="3330" max="3330" width="51.140625" customWidth="1"/>
    <col min="3331" max="3331" width="10.85546875" customWidth="1"/>
    <col min="3332" max="3332" width="11.5703125" customWidth="1"/>
    <col min="3333" max="3333" width="11.7109375" customWidth="1"/>
    <col min="3334" max="3334" width="10" customWidth="1"/>
    <col min="3586" max="3586" width="51.140625" customWidth="1"/>
    <col min="3587" max="3587" width="10.85546875" customWidth="1"/>
    <col min="3588" max="3588" width="11.5703125" customWidth="1"/>
    <col min="3589" max="3589" width="11.7109375" customWidth="1"/>
    <col min="3590" max="3590" width="10" customWidth="1"/>
    <col min="3842" max="3842" width="51.140625" customWidth="1"/>
    <col min="3843" max="3843" width="10.85546875" customWidth="1"/>
    <col min="3844" max="3844" width="11.5703125" customWidth="1"/>
    <col min="3845" max="3845" width="11.7109375" customWidth="1"/>
    <col min="3846" max="3846" width="10" customWidth="1"/>
    <col min="4098" max="4098" width="51.140625" customWidth="1"/>
    <col min="4099" max="4099" width="10.85546875" customWidth="1"/>
    <col min="4100" max="4100" width="11.5703125" customWidth="1"/>
    <col min="4101" max="4101" width="11.7109375" customWidth="1"/>
    <col min="4102" max="4102" width="10" customWidth="1"/>
    <col min="4354" max="4354" width="51.140625" customWidth="1"/>
    <col min="4355" max="4355" width="10.85546875" customWidth="1"/>
    <col min="4356" max="4356" width="11.5703125" customWidth="1"/>
    <col min="4357" max="4357" width="11.7109375" customWidth="1"/>
    <col min="4358" max="4358" width="10" customWidth="1"/>
    <col min="4610" max="4610" width="51.140625" customWidth="1"/>
    <col min="4611" max="4611" width="10.85546875" customWidth="1"/>
    <col min="4612" max="4612" width="11.5703125" customWidth="1"/>
    <col min="4613" max="4613" width="11.7109375" customWidth="1"/>
    <col min="4614" max="4614" width="10" customWidth="1"/>
    <col min="4866" max="4866" width="51.140625" customWidth="1"/>
    <col min="4867" max="4867" width="10.85546875" customWidth="1"/>
    <col min="4868" max="4868" width="11.5703125" customWidth="1"/>
    <col min="4869" max="4869" width="11.7109375" customWidth="1"/>
    <col min="4870" max="4870" width="10" customWidth="1"/>
    <col min="5122" max="5122" width="51.140625" customWidth="1"/>
    <col min="5123" max="5123" width="10.85546875" customWidth="1"/>
    <col min="5124" max="5124" width="11.5703125" customWidth="1"/>
    <col min="5125" max="5125" width="11.7109375" customWidth="1"/>
    <col min="5126" max="5126" width="10" customWidth="1"/>
    <col min="5378" max="5378" width="51.140625" customWidth="1"/>
    <col min="5379" max="5379" width="10.85546875" customWidth="1"/>
    <col min="5380" max="5380" width="11.5703125" customWidth="1"/>
    <col min="5381" max="5381" width="11.7109375" customWidth="1"/>
    <col min="5382" max="5382" width="10" customWidth="1"/>
    <col min="5634" max="5634" width="51.140625" customWidth="1"/>
    <col min="5635" max="5635" width="10.85546875" customWidth="1"/>
    <col min="5636" max="5636" width="11.5703125" customWidth="1"/>
    <col min="5637" max="5637" width="11.7109375" customWidth="1"/>
    <col min="5638" max="5638" width="10" customWidth="1"/>
    <col min="5890" max="5890" width="51.140625" customWidth="1"/>
    <col min="5891" max="5891" width="10.85546875" customWidth="1"/>
    <col min="5892" max="5892" width="11.5703125" customWidth="1"/>
    <col min="5893" max="5893" width="11.7109375" customWidth="1"/>
    <col min="5894" max="5894" width="10" customWidth="1"/>
    <col min="6146" max="6146" width="51.140625" customWidth="1"/>
    <col min="6147" max="6147" width="10.85546875" customWidth="1"/>
    <col min="6148" max="6148" width="11.5703125" customWidth="1"/>
    <col min="6149" max="6149" width="11.7109375" customWidth="1"/>
    <col min="6150" max="6150" width="10" customWidth="1"/>
    <col min="6402" max="6402" width="51.140625" customWidth="1"/>
    <col min="6403" max="6403" width="10.85546875" customWidth="1"/>
    <col min="6404" max="6404" width="11.5703125" customWidth="1"/>
    <col min="6405" max="6405" width="11.7109375" customWidth="1"/>
    <col min="6406" max="6406" width="10" customWidth="1"/>
    <col min="6658" max="6658" width="51.140625" customWidth="1"/>
    <col min="6659" max="6659" width="10.85546875" customWidth="1"/>
    <col min="6660" max="6660" width="11.5703125" customWidth="1"/>
    <col min="6661" max="6661" width="11.7109375" customWidth="1"/>
    <col min="6662" max="6662" width="10" customWidth="1"/>
    <col min="6914" max="6914" width="51.140625" customWidth="1"/>
    <col min="6915" max="6915" width="10.85546875" customWidth="1"/>
    <col min="6916" max="6916" width="11.5703125" customWidth="1"/>
    <col min="6917" max="6917" width="11.7109375" customWidth="1"/>
    <col min="6918" max="6918" width="10" customWidth="1"/>
    <col min="7170" max="7170" width="51.140625" customWidth="1"/>
    <col min="7171" max="7171" width="10.85546875" customWidth="1"/>
    <col min="7172" max="7172" width="11.5703125" customWidth="1"/>
    <col min="7173" max="7173" width="11.7109375" customWidth="1"/>
    <col min="7174" max="7174" width="10" customWidth="1"/>
    <col min="7426" max="7426" width="51.140625" customWidth="1"/>
    <col min="7427" max="7427" width="10.85546875" customWidth="1"/>
    <col min="7428" max="7428" width="11.5703125" customWidth="1"/>
    <col min="7429" max="7429" width="11.7109375" customWidth="1"/>
    <col min="7430" max="7430" width="10" customWidth="1"/>
    <col min="7682" max="7682" width="51.140625" customWidth="1"/>
    <col min="7683" max="7683" width="10.85546875" customWidth="1"/>
    <col min="7684" max="7684" width="11.5703125" customWidth="1"/>
    <col min="7685" max="7685" width="11.7109375" customWidth="1"/>
    <col min="7686" max="7686" width="10" customWidth="1"/>
    <col min="7938" max="7938" width="51.140625" customWidth="1"/>
    <col min="7939" max="7939" width="10.85546875" customWidth="1"/>
    <col min="7940" max="7940" width="11.5703125" customWidth="1"/>
    <col min="7941" max="7941" width="11.7109375" customWidth="1"/>
    <col min="7942" max="7942" width="10" customWidth="1"/>
    <col min="8194" max="8194" width="51.140625" customWidth="1"/>
    <col min="8195" max="8195" width="10.85546875" customWidth="1"/>
    <col min="8196" max="8196" width="11.5703125" customWidth="1"/>
    <col min="8197" max="8197" width="11.7109375" customWidth="1"/>
    <col min="8198" max="8198" width="10" customWidth="1"/>
    <col min="8450" max="8450" width="51.140625" customWidth="1"/>
    <col min="8451" max="8451" width="10.85546875" customWidth="1"/>
    <col min="8452" max="8452" width="11.5703125" customWidth="1"/>
    <col min="8453" max="8453" width="11.7109375" customWidth="1"/>
    <col min="8454" max="8454" width="10" customWidth="1"/>
    <col min="8706" max="8706" width="51.140625" customWidth="1"/>
    <col min="8707" max="8707" width="10.85546875" customWidth="1"/>
    <col min="8708" max="8708" width="11.5703125" customWidth="1"/>
    <col min="8709" max="8709" width="11.7109375" customWidth="1"/>
    <col min="8710" max="8710" width="10" customWidth="1"/>
    <col min="8962" max="8962" width="51.140625" customWidth="1"/>
    <col min="8963" max="8963" width="10.85546875" customWidth="1"/>
    <col min="8964" max="8964" width="11.5703125" customWidth="1"/>
    <col min="8965" max="8965" width="11.7109375" customWidth="1"/>
    <col min="8966" max="8966" width="10" customWidth="1"/>
    <col min="9218" max="9218" width="51.140625" customWidth="1"/>
    <col min="9219" max="9219" width="10.85546875" customWidth="1"/>
    <col min="9220" max="9220" width="11.5703125" customWidth="1"/>
    <col min="9221" max="9221" width="11.7109375" customWidth="1"/>
    <col min="9222" max="9222" width="10" customWidth="1"/>
    <col min="9474" max="9474" width="51.140625" customWidth="1"/>
    <col min="9475" max="9475" width="10.85546875" customWidth="1"/>
    <col min="9476" max="9476" width="11.5703125" customWidth="1"/>
    <col min="9477" max="9477" width="11.7109375" customWidth="1"/>
    <col min="9478" max="9478" width="10" customWidth="1"/>
    <col min="9730" max="9730" width="51.140625" customWidth="1"/>
    <col min="9731" max="9731" width="10.85546875" customWidth="1"/>
    <col min="9732" max="9732" width="11.5703125" customWidth="1"/>
    <col min="9733" max="9733" width="11.7109375" customWidth="1"/>
    <col min="9734" max="9734" width="10" customWidth="1"/>
    <col min="9986" max="9986" width="51.140625" customWidth="1"/>
    <col min="9987" max="9987" width="10.85546875" customWidth="1"/>
    <col min="9988" max="9988" width="11.5703125" customWidth="1"/>
    <col min="9989" max="9989" width="11.7109375" customWidth="1"/>
    <col min="9990" max="9990" width="10" customWidth="1"/>
    <col min="10242" max="10242" width="51.140625" customWidth="1"/>
    <col min="10243" max="10243" width="10.85546875" customWidth="1"/>
    <col min="10244" max="10244" width="11.5703125" customWidth="1"/>
    <col min="10245" max="10245" width="11.7109375" customWidth="1"/>
    <col min="10246" max="10246" width="10" customWidth="1"/>
    <col min="10498" max="10498" width="51.140625" customWidth="1"/>
    <col min="10499" max="10499" width="10.85546875" customWidth="1"/>
    <col min="10500" max="10500" width="11.5703125" customWidth="1"/>
    <col min="10501" max="10501" width="11.7109375" customWidth="1"/>
    <col min="10502" max="10502" width="10" customWidth="1"/>
    <col min="10754" max="10754" width="51.140625" customWidth="1"/>
    <col min="10755" max="10755" width="10.85546875" customWidth="1"/>
    <col min="10756" max="10756" width="11.5703125" customWidth="1"/>
    <col min="10757" max="10757" width="11.7109375" customWidth="1"/>
    <col min="10758" max="10758" width="10" customWidth="1"/>
    <col min="11010" max="11010" width="51.140625" customWidth="1"/>
    <col min="11011" max="11011" width="10.85546875" customWidth="1"/>
    <col min="11012" max="11012" width="11.5703125" customWidth="1"/>
    <col min="11013" max="11013" width="11.7109375" customWidth="1"/>
    <col min="11014" max="11014" width="10" customWidth="1"/>
    <col min="11266" max="11266" width="51.140625" customWidth="1"/>
    <col min="11267" max="11267" width="10.85546875" customWidth="1"/>
    <col min="11268" max="11268" width="11.5703125" customWidth="1"/>
    <col min="11269" max="11269" width="11.7109375" customWidth="1"/>
    <col min="11270" max="11270" width="10" customWidth="1"/>
    <col min="11522" max="11522" width="51.140625" customWidth="1"/>
    <col min="11523" max="11523" width="10.85546875" customWidth="1"/>
    <col min="11524" max="11524" width="11.5703125" customWidth="1"/>
    <col min="11525" max="11525" width="11.7109375" customWidth="1"/>
    <col min="11526" max="11526" width="10" customWidth="1"/>
    <col min="11778" max="11778" width="51.140625" customWidth="1"/>
    <col min="11779" max="11779" width="10.85546875" customWidth="1"/>
    <col min="11780" max="11780" width="11.5703125" customWidth="1"/>
    <col min="11781" max="11781" width="11.7109375" customWidth="1"/>
    <col min="11782" max="11782" width="10" customWidth="1"/>
    <col min="12034" max="12034" width="51.140625" customWidth="1"/>
    <col min="12035" max="12035" width="10.85546875" customWidth="1"/>
    <col min="12036" max="12036" width="11.5703125" customWidth="1"/>
    <col min="12037" max="12037" width="11.7109375" customWidth="1"/>
    <col min="12038" max="12038" width="10" customWidth="1"/>
    <col min="12290" max="12290" width="51.140625" customWidth="1"/>
    <col min="12291" max="12291" width="10.85546875" customWidth="1"/>
    <col min="12292" max="12292" width="11.5703125" customWidth="1"/>
    <col min="12293" max="12293" width="11.7109375" customWidth="1"/>
    <col min="12294" max="12294" width="10" customWidth="1"/>
    <col min="12546" max="12546" width="51.140625" customWidth="1"/>
    <col min="12547" max="12547" width="10.85546875" customWidth="1"/>
    <col min="12548" max="12548" width="11.5703125" customWidth="1"/>
    <col min="12549" max="12549" width="11.7109375" customWidth="1"/>
    <col min="12550" max="12550" width="10" customWidth="1"/>
    <col min="12802" max="12802" width="51.140625" customWidth="1"/>
    <col min="12803" max="12803" width="10.85546875" customWidth="1"/>
    <col min="12804" max="12804" width="11.5703125" customWidth="1"/>
    <col min="12805" max="12805" width="11.7109375" customWidth="1"/>
    <col min="12806" max="12806" width="10" customWidth="1"/>
    <col min="13058" max="13058" width="51.140625" customWidth="1"/>
    <col min="13059" max="13059" width="10.85546875" customWidth="1"/>
    <col min="13060" max="13060" width="11.5703125" customWidth="1"/>
    <col min="13061" max="13061" width="11.7109375" customWidth="1"/>
    <col min="13062" max="13062" width="10" customWidth="1"/>
    <col min="13314" max="13314" width="51.140625" customWidth="1"/>
    <col min="13315" max="13315" width="10.85546875" customWidth="1"/>
    <col min="13316" max="13316" width="11.5703125" customWidth="1"/>
    <col min="13317" max="13317" width="11.7109375" customWidth="1"/>
    <col min="13318" max="13318" width="10" customWidth="1"/>
    <col min="13570" max="13570" width="51.140625" customWidth="1"/>
    <col min="13571" max="13571" width="10.85546875" customWidth="1"/>
    <col min="13572" max="13572" width="11.5703125" customWidth="1"/>
    <col min="13573" max="13573" width="11.7109375" customWidth="1"/>
    <col min="13574" max="13574" width="10" customWidth="1"/>
    <col min="13826" max="13826" width="51.140625" customWidth="1"/>
    <col min="13827" max="13827" width="10.85546875" customWidth="1"/>
    <col min="13828" max="13828" width="11.5703125" customWidth="1"/>
    <col min="13829" max="13829" width="11.7109375" customWidth="1"/>
    <col min="13830" max="13830" width="10" customWidth="1"/>
    <col min="14082" max="14082" width="51.140625" customWidth="1"/>
    <col min="14083" max="14083" width="10.85546875" customWidth="1"/>
    <col min="14084" max="14084" width="11.5703125" customWidth="1"/>
    <col min="14085" max="14085" width="11.7109375" customWidth="1"/>
    <col min="14086" max="14086" width="10" customWidth="1"/>
    <col min="14338" max="14338" width="51.140625" customWidth="1"/>
    <col min="14339" max="14339" width="10.85546875" customWidth="1"/>
    <col min="14340" max="14340" width="11.5703125" customWidth="1"/>
    <col min="14341" max="14341" width="11.7109375" customWidth="1"/>
    <col min="14342" max="14342" width="10" customWidth="1"/>
    <col min="14594" max="14594" width="51.140625" customWidth="1"/>
    <col min="14595" max="14595" width="10.85546875" customWidth="1"/>
    <col min="14596" max="14596" width="11.5703125" customWidth="1"/>
    <col min="14597" max="14597" width="11.7109375" customWidth="1"/>
    <col min="14598" max="14598" width="10" customWidth="1"/>
    <col min="14850" max="14850" width="51.140625" customWidth="1"/>
    <col min="14851" max="14851" width="10.85546875" customWidth="1"/>
    <col min="14852" max="14852" width="11.5703125" customWidth="1"/>
    <col min="14853" max="14853" width="11.7109375" customWidth="1"/>
    <col min="14854" max="14854" width="10" customWidth="1"/>
    <col min="15106" max="15106" width="51.140625" customWidth="1"/>
    <col min="15107" max="15107" width="10.85546875" customWidth="1"/>
    <col min="15108" max="15108" width="11.5703125" customWidth="1"/>
    <col min="15109" max="15109" width="11.7109375" customWidth="1"/>
    <col min="15110" max="15110" width="10" customWidth="1"/>
    <col min="15362" max="15362" width="51.140625" customWidth="1"/>
    <col min="15363" max="15363" width="10.85546875" customWidth="1"/>
    <col min="15364" max="15364" width="11.5703125" customWidth="1"/>
    <col min="15365" max="15365" width="11.7109375" customWidth="1"/>
    <col min="15366" max="15366" width="10" customWidth="1"/>
    <col min="15618" max="15618" width="51.140625" customWidth="1"/>
    <col min="15619" max="15619" width="10.85546875" customWidth="1"/>
    <col min="15620" max="15620" width="11.5703125" customWidth="1"/>
    <col min="15621" max="15621" width="11.7109375" customWidth="1"/>
    <col min="15622" max="15622" width="10" customWidth="1"/>
    <col min="15874" max="15874" width="51.140625" customWidth="1"/>
    <col min="15875" max="15875" width="10.85546875" customWidth="1"/>
    <col min="15876" max="15876" width="11.5703125" customWidth="1"/>
    <col min="15877" max="15877" width="11.7109375" customWidth="1"/>
    <col min="15878" max="15878" width="10" customWidth="1"/>
    <col min="16130" max="16130" width="51.140625" customWidth="1"/>
    <col min="16131" max="16131" width="10.85546875" customWidth="1"/>
    <col min="16132" max="16132" width="11.5703125" customWidth="1"/>
    <col min="16133" max="16133" width="11.7109375" customWidth="1"/>
    <col min="16134" max="16134" width="10" customWidth="1"/>
  </cols>
  <sheetData>
    <row r="1" spans="1:6" ht="58.5" customHeight="1" x14ac:dyDescent="0.25">
      <c r="A1" s="66" t="s">
        <v>0</v>
      </c>
      <c r="B1" s="66"/>
      <c r="C1" s="67" t="s">
        <v>45</v>
      </c>
      <c r="D1" s="67"/>
      <c r="E1" s="67"/>
      <c r="F1" s="67"/>
    </row>
    <row r="2" spans="1:6" x14ac:dyDescent="0.25">
      <c r="A2" s="68" t="s">
        <v>1</v>
      </c>
      <c r="B2" s="68"/>
      <c r="C2" s="1" t="s">
        <v>2</v>
      </c>
      <c r="D2" s="2"/>
      <c r="E2" s="1"/>
      <c r="F2" s="1"/>
    </row>
    <row r="3" spans="1:6" ht="19.5" customHeight="1" x14ac:dyDescent="0.25">
      <c r="A3" s="66" t="s">
        <v>3</v>
      </c>
      <c r="B3" s="66"/>
      <c r="C3" s="1" t="s">
        <v>4</v>
      </c>
      <c r="D3" s="2"/>
      <c r="E3" s="1"/>
      <c r="F3" s="1"/>
    </row>
    <row r="4" spans="1:6" x14ac:dyDescent="0.25">
      <c r="A4" s="66" t="s">
        <v>5</v>
      </c>
      <c r="B4" s="66"/>
      <c r="C4" s="3" t="s">
        <v>46</v>
      </c>
      <c r="D4" s="2"/>
      <c r="E4" s="1"/>
      <c r="F4" s="1"/>
    </row>
    <row r="5" spans="1:6" ht="20.25" customHeight="1" x14ac:dyDescent="0.25">
      <c r="A5" s="1"/>
      <c r="B5" s="1"/>
      <c r="C5" s="3"/>
      <c r="D5" s="2"/>
      <c r="E5" s="1"/>
      <c r="F5" s="1"/>
    </row>
    <row r="6" spans="1:6" ht="19.5" thickBot="1" x14ac:dyDescent="0.3">
      <c r="A6" s="64" t="s">
        <v>6</v>
      </c>
      <c r="B6" s="64"/>
      <c r="C6" s="65" t="s">
        <v>2</v>
      </c>
      <c r="D6" s="65"/>
      <c r="E6" s="65"/>
      <c r="F6" s="65"/>
    </row>
    <row r="7" spans="1:6" ht="15.75" thickBot="1" x14ac:dyDescent="0.3">
      <c r="A7" s="69" t="s">
        <v>7</v>
      </c>
      <c r="B7" s="70" t="s">
        <v>8</v>
      </c>
      <c r="C7" s="71" t="s">
        <v>9</v>
      </c>
      <c r="D7" s="72" t="s">
        <v>10</v>
      </c>
      <c r="E7" s="72"/>
      <c r="F7" s="72"/>
    </row>
    <row r="8" spans="1:6" ht="43.5" thickBot="1" x14ac:dyDescent="0.3">
      <c r="A8" s="69"/>
      <c r="B8" s="70"/>
      <c r="C8" s="71"/>
      <c r="D8" s="4" t="s">
        <v>11</v>
      </c>
      <c r="E8" s="5" t="s">
        <v>12</v>
      </c>
      <c r="F8" s="6" t="s">
        <v>13</v>
      </c>
    </row>
    <row r="9" spans="1:6" ht="16.5" thickBot="1" x14ac:dyDescent="0.3">
      <c r="A9" s="73"/>
      <c r="B9" s="73"/>
      <c r="C9" s="73"/>
      <c r="D9" s="73"/>
      <c r="E9" s="73"/>
      <c r="F9" s="73"/>
    </row>
    <row r="10" spans="1:6" x14ac:dyDescent="0.25">
      <c r="A10" s="7">
        <v>1</v>
      </c>
      <c r="B10" s="8" t="s">
        <v>14</v>
      </c>
      <c r="C10" s="9"/>
      <c r="D10" s="10"/>
      <c r="E10" s="11"/>
      <c r="F10" s="12"/>
    </row>
    <row r="11" spans="1:6" x14ac:dyDescent="0.25">
      <c r="A11" s="13" t="s">
        <v>15</v>
      </c>
      <c r="B11" s="14" t="s">
        <v>44</v>
      </c>
      <c r="C11" s="15" t="s">
        <v>16</v>
      </c>
      <c r="D11" s="15">
        <v>1</v>
      </c>
      <c r="E11" s="16">
        <v>12500</v>
      </c>
      <c r="F11" s="17">
        <f>ROUND(D11*E11,2)</f>
        <v>12500</v>
      </c>
    </row>
    <row r="12" spans="1:6" x14ac:dyDescent="0.25">
      <c r="A12" s="13" t="s">
        <v>17</v>
      </c>
      <c r="B12" s="14" t="s">
        <v>18</v>
      </c>
      <c r="C12" s="15" t="s">
        <v>16</v>
      </c>
      <c r="D12" s="15">
        <v>1</v>
      </c>
      <c r="E12" s="16">
        <v>2500</v>
      </c>
      <c r="F12" s="17">
        <f>ROUND(D12*E12,2)</f>
        <v>2500</v>
      </c>
    </row>
    <row r="13" spans="1:6" x14ac:dyDescent="0.25">
      <c r="A13" s="13" t="s">
        <v>19</v>
      </c>
      <c r="B13" s="14" t="s">
        <v>20</v>
      </c>
      <c r="C13" s="15" t="s">
        <v>16</v>
      </c>
      <c r="D13" s="15">
        <v>1</v>
      </c>
      <c r="E13" s="16">
        <v>2200</v>
      </c>
      <c r="F13" s="17">
        <f>ROUND(D13*E13,2)</f>
        <v>2200</v>
      </c>
    </row>
    <row r="14" spans="1:6" x14ac:dyDescent="0.25">
      <c r="A14" s="13" t="s">
        <v>21</v>
      </c>
      <c r="B14" s="14" t="s">
        <v>22</v>
      </c>
      <c r="C14" s="15" t="s">
        <v>16</v>
      </c>
      <c r="D14" s="15">
        <v>1</v>
      </c>
      <c r="E14" s="16">
        <v>800</v>
      </c>
      <c r="F14" s="17">
        <f>ROUND(D14*E14,2)</f>
        <v>800</v>
      </c>
    </row>
    <row r="15" spans="1:6" ht="16.5" thickBot="1" x14ac:dyDescent="0.3">
      <c r="A15" s="18"/>
      <c r="B15" s="19" t="str">
        <f>CONCATENATE("Viso (",B10,")")</f>
        <v>Viso (BENDROJI DALIS)</v>
      </c>
      <c r="C15" s="20"/>
      <c r="D15" s="21"/>
      <c r="E15" s="22"/>
      <c r="F15" s="23">
        <f>SUM(F11:F14)</f>
        <v>18000</v>
      </c>
    </row>
    <row r="16" spans="1:6" x14ac:dyDescent="0.25">
      <c r="A16" s="7" t="s">
        <v>23</v>
      </c>
      <c r="B16" s="8" t="s">
        <v>24</v>
      </c>
      <c r="C16" s="9"/>
      <c r="D16" s="10"/>
      <c r="E16" s="11"/>
      <c r="F16" s="24"/>
    </row>
    <row r="17" spans="1:6" ht="114.75" x14ac:dyDescent="0.25">
      <c r="A17" s="25" t="s">
        <v>25</v>
      </c>
      <c r="B17" s="26" t="s">
        <v>26</v>
      </c>
      <c r="C17" s="15" t="s">
        <v>16</v>
      </c>
      <c r="D17" s="15">
        <v>1</v>
      </c>
      <c r="E17" s="16">
        <v>423000</v>
      </c>
      <c r="F17" s="17">
        <f>ROUND(D17*E17,2)</f>
        <v>423000</v>
      </c>
    </row>
    <row r="18" spans="1:6" ht="25.5" x14ac:dyDescent="0.25">
      <c r="A18" s="25" t="s">
        <v>27</v>
      </c>
      <c r="B18" s="26" t="s">
        <v>28</v>
      </c>
      <c r="C18" s="15" t="s">
        <v>16</v>
      </c>
      <c r="D18" s="15">
        <v>1</v>
      </c>
      <c r="E18" s="16">
        <v>47000</v>
      </c>
      <c r="F18" s="17">
        <f>ROUND(D18*E18,2)</f>
        <v>47000</v>
      </c>
    </row>
    <row r="19" spans="1:6" x14ac:dyDescent="0.25">
      <c r="A19" s="27"/>
      <c r="B19" s="28" t="str">
        <f>CONCATENATE("Viso (",B16,")")</f>
        <v>Viso (BUITINIAI NUOTEKŲ TINKLAI)</v>
      </c>
      <c r="C19" s="15"/>
      <c r="D19" s="15"/>
      <c r="E19" s="16"/>
      <c r="F19" s="29">
        <f>SUM(F17:F18)</f>
        <v>470000</v>
      </c>
    </row>
    <row r="20" spans="1:6" x14ac:dyDescent="0.25">
      <c r="A20" s="30" t="s">
        <v>29</v>
      </c>
      <c r="B20" s="31" t="s">
        <v>30</v>
      </c>
      <c r="C20" s="32"/>
      <c r="D20" s="33"/>
      <c r="E20" s="34"/>
      <c r="F20" s="35"/>
    </row>
    <row r="21" spans="1:6" ht="114.75" x14ac:dyDescent="0.25">
      <c r="A21" s="36" t="s">
        <v>31</v>
      </c>
      <c r="B21" s="26" t="s">
        <v>32</v>
      </c>
      <c r="C21" s="37" t="s">
        <v>16</v>
      </c>
      <c r="D21" s="37">
        <v>1</v>
      </c>
      <c r="E21" s="38">
        <v>84000</v>
      </c>
      <c r="F21" s="39">
        <f>ROUND(D21*E21,2)</f>
        <v>84000</v>
      </c>
    </row>
    <row r="22" spans="1:6" ht="28.5" x14ac:dyDescent="0.25">
      <c r="A22" s="40"/>
      <c r="B22" s="41" t="str">
        <f>CONCATENATE("Viso (",B20,")")</f>
        <v>Viso (SLĖGINIAI BUITINIŲ NUOTEKŲ TINKLAI)</v>
      </c>
      <c r="C22" s="42"/>
      <c r="D22" s="43"/>
      <c r="E22" s="44"/>
      <c r="F22" s="45">
        <f>SUM(F21)</f>
        <v>84000</v>
      </c>
    </row>
    <row r="23" spans="1:6" x14ac:dyDescent="0.25">
      <c r="A23" s="46" t="s">
        <v>33</v>
      </c>
      <c r="B23" s="47" t="s">
        <v>34</v>
      </c>
      <c r="C23" s="32"/>
      <c r="D23" s="33"/>
      <c r="E23" s="34"/>
      <c r="F23" s="35"/>
    </row>
    <row r="24" spans="1:6" x14ac:dyDescent="0.25">
      <c r="A24" s="36" t="s">
        <v>35</v>
      </c>
      <c r="B24" s="26" t="s">
        <v>36</v>
      </c>
      <c r="C24" s="37" t="s">
        <v>16</v>
      </c>
      <c r="D24" s="37">
        <v>1</v>
      </c>
      <c r="E24" s="38">
        <v>25000</v>
      </c>
      <c r="F24" s="39">
        <f>ROUND(D24*E24,2)</f>
        <v>25000</v>
      </c>
    </row>
    <row r="25" spans="1:6" ht="15.75" x14ac:dyDescent="0.25">
      <c r="A25" s="40"/>
      <c r="B25" s="41" t="str">
        <f>CONCATENATE("Viso (",B23,")")</f>
        <v>Viso (BUITINIŲ NUOTEKŲ SIURBLINĖ NS-1)</v>
      </c>
      <c r="C25" s="42"/>
      <c r="D25" s="43"/>
      <c r="E25" s="44"/>
      <c r="F25" s="45">
        <f>SUM(F24)</f>
        <v>25000</v>
      </c>
    </row>
    <row r="26" spans="1:6" ht="28.5" x14ac:dyDescent="0.25">
      <c r="A26" s="46" t="s">
        <v>37</v>
      </c>
      <c r="B26" s="47" t="s">
        <v>38</v>
      </c>
      <c r="C26" s="32"/>
      <c r="D26" s="33"/>
      <c r="E26" s="34"/>
      <c r="F26" s="35"/>
    </row>
    <row r="27" spans="1:6" ht="38.25" x14ac:dyDescent="0.25">
      <c r="A27" s="36" t="s">
        <v>39</v>
      </c>
      <c r="B27" s="26" t="s">
        <v>40</v>
      </c>
      <c r="C27" s="37" t="s">
        <v>16</v>
      </c>
      <c r="D27" s="37">
        <v>1</v>
      </c>
      <c r="E27" s="38">
        <v>10000</v>
      </c>
      <c r="F27" s="39">
        <f>ROUND(D27*E27,2)</f>
        <v>10000</v>
      </c>
    </row>
    <row r="28" spans="1:6" ht="28.5" x14ac:dyDescent="0.25">
      <c r="A28" s="40"/>
      <c r="B28" s="41" t="str">
        <f>CONCATENATE("Viso (",B26,")")</f>
        <v>Viso (SIURBLINĖS ELEKTROS IR AUTOMATIKOS SKYDAS, SCADA)</v>
      </c>
      <c r="C28" s="42"/>
      <c r="D28" s="43"/>
      <c r="E28" s="44"/>
      <c r="F28" s="45">
        <f>SUM(F27)</f>
        <v>10000</v>
      </c>
    </row>
    <row r="29" spans="1:6" ht="15.75" x14ac:dyDescent="0.25">
      <c r="A29" s="48"/>
      <c r="B29" s="49" t="s">
        <v>41</v>
      </c>
      <c r="C29" s="50"/>
      <c r="D29" s="51"/>
      <c r="E29" s="52"/>
      <c r="F29" s="53">
        <f>+F15+F19+F22+F25+F28</f>
        <v>607000</v>
      </c>
    </row>
    <row r="30" spans="1:6" ht="15.75" x14ac:dyDescent="0.25">
      <c r="A30" s="54"/>
      <c r="B30" s="55" t="s">
        <v>42</v>
      </c>
      <c r="C30" s="56"/>
      <c r="D30" s="57"/>
      <c r="E30" s="56"/>
      <c r="F30" s="58">
        <f>SUM(F29*21%)</f>
        <v>127470</v>
      </c>
    </row>
    <row r="31" spans="1:6" ht="16.5" thickBot="1" x14ac:dyDescent="0.3">
      <c r="A31" s="59"/>
      <c r="B31" s="60" t="s">
        <v>43</v>
      </c>
      <c r="C31" s="61"/>
      <c r="D31" s="62"/>
      <c r="E31" s="61"/>
      <c r="F31" s="63">
        <f>F29+F30</f>
        <v>734470</v>
      </c>
    </row>
  </sheetData>
  <mergeCells count="12">
    <mergeCell ref="A7:A8"/>
    <mergeCell ref="B7:B8"/>
    <mergeCell ref="C7:C8"/>
    <mergeCell ref="D7:F7"/>
    <mergeCell ref="A9:F9"/>
    <mergeCell ref="A6:B6"/>
    <mergeCell ref="C6:F6"/>
    <mergeCell ref="A1:B1"/>
    <mergeCell ref="C1:F1"/>
    <mergeCell ref="A2:B2"/>
    <mergeCell ref="A3:B3"/>
    <mergeCell ref="A4:B4"/>
  </mergeCells>
  <pageMargins left="0.70866141732283472" right="0.70866141732283472" top="0.74803149606299213" bottom="0.74803149606299213" header="0.31496062992125984" footer="0.31496062992125984"/>
  <pageSetup paperSize="9" scale="81"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5F153CED674A7446AAC789C60F4350B7" ma:contentTypeVersion="16" ma:contentTypeDescription="Kurkite naują dokumentą." ma:contentTypeScope="" ma:versionID="81f06e24b9b3d8e33032908746dd497f">
  <xsd:schema xmlns:xsd="http://www.w3.org/2001/XMLSchema" xmlns:xs="http://www.w3.org/2001/XMLSchema" xmlns:p="http://schemas.microsoft.com/office/2006/metadata/properties" xmlns:ns2="6d21d613-9597-481f-9e46-7493a9583f63" xmlns:ns3="0d6735a6-b4cb-45a4-91bd-9f9fa50f997f" targetNamespace="http://schemas.microsoft.com/office/2006/metadata/properties" ma:root="true" ma:fieldsID="06a27ebf46b9f43df3413155cc4c210a" ns2:_="" ns3:_="">
    <xsd:import namespace="6d21d613-9597-481f-9e46-7493a9583f63"/>
    <xsd:import namespace="0d6735a6-b4cb-45a4-91bd-9f9fa50f997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1d613-9597-481f-9e46-7493a9583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Vaizdų žymės" ma:readOnly="false" ma:fieldId="{5cf76f15-5ced-4ddc-b409-7134ff3c332f}" ma:taxonomyMulti="true" ma:sspId="289de32c-156d-4666-af5f-a05fa11f14e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d6735a6-b4cb-45a4-91bd-9f9fa50f997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d99dbc2-f420-4da3-b416-b16b8baeb0ca}" ma:internalName="TaxCatchAll" ma:showField="CatchAllData" ma:web="0d6735a6-b4cb-45a4-91bd-9f9fa50f997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Bendrinta su išsamia informacij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82BB38-B2FC-4E60-8FE0-63D1FC8A1BF6}"/>
</file>

<file path=customXml/itemProps2.xml><?xml version="1.0" encoding="utf-8"?>
<ds:datastoreItem xmlns:ds="http://schemas.openxmlformats.org/officeDocument/2006/customXml" ds:itemID="{F164399F-DA3A-4EFE-8250-DA5E555F7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Parko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Vartotojas</dc:creator>
  <cp:lastModifiedBy>Lina Stanionienė</cp:lastModifiedBy>
  <cp:lastPrinted>2024-01-16T06:29:25Z</cp:lastPrinted>
  <dcterms:created xsi:type="dcterms:W3CDTF">2015-06-05T18:17:20Z</dcterms:created>
  <dcterms:modified xsi:type="dcterms:W3CDTF">2024-01-25T06:06:39Z</dcterms:modified>
</cp:coreProperties>
</file>