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BC806B3-7E41-4EDB-BD79-1054A565A7F9}" xr6:coauthVersionLast="47" xr6:coauthVersionMax="47" xr10:uidLastSave="{00000000-0000-0000-0000-000000000000}"/>
  <bookViews>
    <workbookView xWindow="3075" yWindow="3075" windowWidth="21600" windowHeight="11295" xr2:uid="{00000000-000D-0000-FFFF-FFFF00000000}"/>
  </bookViews>
  <sheets>
    <sheet name="ŠMC FASADAS" sheetId="5" r:id="rId1"/>
  </sheets>
  <definedNames>
    <definedName name="_xlnm.Print_Area" localSheetId="0">'ŠMC FASADAS'!$A$1:$H$46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5" l="1"/>
  <c r="E12" i="5" s="1"/>
  <c r="F12" i="5" s="1"/>
  <c r="H12" i="5" s="1"/>
  <c r="H7" i="5"/>
  <c r="H6" i="5"/>
  <c r="H5" i="5"/>
</calcChain>
</file>

<file path=xl/sharedStrings.xml><?xml version="1.0" encoding="utf-8"?>
<sst xmlns="http://schemas.openxmlformats.org/spreadsheetml/2006/main" count="18" uniqueCount="18">
  <si>
    <t>Indeksas</t>
  </si>
  <si>
    <t>Objektas:</t>
  </si>
  <si>
    <t>Parodų rūmų, Vokiečių g. 2, Vilniuje, kapitalinio remonto ir tvarkybos darbai</t>
  </si>
  <si>
    <t>Statybos sąnaudų elementų kainų indeksai (2015 m. – 100)</t>
  </si>
  <si>
    <t>Laikotarpis</t>
  </si>
  <si>
    <t>2022.08</t>
  </si>
  <si>
    <t>Indekso pakytis</t>
  </si>
  <si>
    <t>Visi statiniai</t>
  </si>
  <si>
    <t>Negyvenamieji pastatai</t>
  </si>
  <si>
    <t>Administraciniai pastatai</t>
  </si>
  <si>
    <t>Pastatų remonto sąnaudų elementų kainų indeksai (2015 m. – 100) | -</t>
  </si>
  <si>
    <t xml:space="preserve">Neatliktų darbų likutis (pagal pradinę vertę, be projektavimo darbų) </t>
  </si>
  <si>
    <t>Kaina po indeksavimo</t>
  </si>
  <si>
    <t>Skirtumas</t>
  </si>
  <si>
    <t>Eur ( be PVM)</t>
  </si>
  <si>
    <t>Šaltinis:</t>
  </si>
  <si>
    <t>https://osp.stat.gov.lt/statistiniu-rodikliu-analize?indicator=S7R261#/</t>
  </si>
  <si>
    <t>2023.10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</si>
</sst>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Protection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1"/>
    <xf numFmtId="0" fontId="3" fillId="0" borderId="0" xfId="0" applyFont="1"/>
    <xf numFmtId="0" fontId="0" fillId="0" borderId="1" xfId="0" applyBorder="1"/>
    <xf numFmtId="0" fontId="4" fillId="0" borderId="0" xfId="0" applyFont="1"/>
    <xf numFmtId="164" fontId="0" fillId="0" borderId="0" xfId="0" applyNumberFormat="1"/>
    <xf numFmtId="43" fontId="0" fillId="0" borderId="2" xfId="2" applyFont="1" applyBorder="1" applyAlignment="1">
      <alignment horizontal="left" vertical="center"/>
    </xf>
    <xf numFmtId="0" fontId="0" fillId="0" borderId="4" xfId="0" applyBorder="1"/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64" fontId="6" fillId="0" borderId="1" xfId="0" applyNumberFormat="1" applyFont="1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5">
    <cellStyle name="Hyperlink 2" xfId="4" xr:uid="{D535098C-62D8-4B35-912A-466DDAC8018B}"/>
    <cellStyle name="Hipersaitas" xfId="1" builtinId="8"/>
    <cellStyle name="Įprastas" xfId="0" builtinId="0"/>
    <cellStyle name="Kablelis" xfId="2" builtinId="3"/>
    <cellStyle name="Normal 2" xfId="3" xr:uid="{CECDE88C-D52F-4B08-9CB4-4ACAAF5CEE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252558</xdr:colOff>
      <xdr:row>33</xdr:row>
      <xdr:rowOff>119785</xdr:rowOff>
    </xdr:from>
    <xdr:to>
      <xdr:col>6</xdr:col>
      <xdr:colOff>349250</xdr:colOff>
      <xdr:row>45</xdr:row>
      <xdr:rowOff>93868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73F0DD-5B9C-4FBC-948E-8555B49D4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08" y="6898410"/>
          <a:ext cx="5319567" cy="22600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66841</xdr:rowOff>
    </xdr:from>
    <xdr:to>
      <xdr:col>6</xdr:col>
      <xdr:colOff>479035</xdr:colOff>
      <xdr:row>33</xdr:row>
      <xdr:rowOff>172675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4A4EA1-4212-5A96-3215-53A557420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76052"/>
          <a:ext cx="6650789" cy="3325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sp.stat.gov.lt/statistiniu-rodikliu-analize?indicator=S7R2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487E9-79A3-46F8-BC5F-10D3FF4F0523}">
  <dimension ref="B2:H17"/>
  <sheetViews>
    <sheetView tabSelected="1" view="pageBreakPreview" zoomScaleNormal="100" zoomScaleSheetLayoutView="100" workbookViewId="0">
      <selection activeCell="F8" sqref="F8:G8"/>
    </sheetView>
  </sheetViews>
  <sheetFormatPr defaultColWidth="8.85546875" defaultRowHeight="15" x14ac:dyDescent="0.25"/>
  <cols>
    <col min="1" max="1" width="3.28515625" customWidth="1"/>
    <col min="3" max="3" width="34" customWidth="1"/>
    <col min="5" max="5" width="11.42578125" customWidth="1"/>
    <col min="6" max="6" width="14.42578125" bestFit="1" customWidth="1"/>
    <col min="8" max="8" width="21.7109375" customWidth="1"/>
  </cols>
  <sheetData>
    <row r="2" spans="2:8" x14ac:dyDescent="0.25">
      <c r="B2" t="s">
        <v>1</v>
      </c>
      <c r="C2" s="4" t="s">
        <v>2</v>
      </c>
    </row>
    <row r="3" spans="2:8" ht="22.5" customHeight="1" x14ac:dyDescent="0.25">
      <c r="C3" s="2" t="s">
        <v>3</v>
      </c>
    </row>
    <row r="4" spans="2:8" ht="37.5" customHeight="1" x14ac:dyDescent="0.25">
      <c r="C4" s="8" t="s">
        <v>4</v>
      </c>
      <c r="D4" s="15" t="s">
        <v>5</v>
      </c>
      <c r="E4" s="17"/>
      <c r="F4" s="15" t="s">
        <v>17</v>
      </c>
      <c r="G4" s="17"/>
      <c r="H4" s="10" t="s">
        <v>6</v>
      </c>
    </row>
    <row r="5" spans="2:8" hidden="1" x14ac:dyDescent="0.25">
      <c r="C5" s="3" t="s">
        <v>7</v>
      </c>
      <c r="D5" s="3">
        <v>147.303</v>
      </c>
      <c r="E5" s="11"/>
      <c r="F5" s="3">
        <v>151.5453</v>
      </c>
      <c r="G5" s="3"/>
      <c r="H5" s="13">
        <f>+F5/D5</f>
        <v>1.0287998207775808</v>
      </c>
    </row>
    <row r="6" spans="2:8" hidden="1" x14ac:dyDescent="0.25">
      <c r="C6" s="3" t="s">
        <v>8</v>
      </c>
      <c r="D6" s="3">
        <v>153.5839</v>
      </c>
      <c r="E6" s="11"/>
      <c r="F6" s="3">
        <v>155.57929999999999</v>
      </c>
      <c r="G6" s="3"/>
      <c r="H6" s="3">
        <f t="shared" ref="H6:H7" si="0">+F6/D6</f>
        <v>1.0129922472342479</v>
      </c>
    </row>
    <row r="7" spans="2:8" hidden="1" x14ac:dyDescent="0.25">
      <c r="C7" s="3" t="s">
        <v>9</v>
      </c>
      <c r="D7" s="3">
        <v>154.52520000000001</v>
      </c>
      <c r="E7" s="11"/>
      <c r="F7" s="3">
        <v>156.696</v>
      </c>
      <c r="G7" s="3"/>
      <c r="H7" s="3">
        <f t="shared" si="0"/>
        <v>1.0140481940809654</v>
      </c>
    </row>
    <row r="8" spans="2:8" ht="36.75" customHeight="1" x14ac:dyDescent="0.25">
      <c r="C8" s="14" t="s">
        <v>10</v>
      </c>
      <c r="D8" s="20">
        <v>147.1455</v>
      </c>
      <c r="E8" s="21"/>
      <c r="F8" s="20">
        <v>162.43450000000001</v>
      </c>
      <c r="G8" s="21"/>
      <c r="H8" s="3">
        <f>+ROUND(F8/D8,4)</f>
        <v>1.1039000000000001</v>
      </c>
    </row>
    <row r="10" spans="2:8" ht="41.25" customHeight="1" x14ac:dyDescent="0.25">
      <c r="C10" s="22" t="s">
        <v>11</v>
      </c>
      <c r="D10" s="23"/>
      <c r="E10" s="9" t="s">
        <v>0</v>
      </c>
      <c r="F10" s="15" t="s">
        <v>12</v>
      </c>
      <c r="G10" s="17"/>
      <c r="H10" s="9" t="s">
        <v>13</v>
      </c>
    </row>
    <row r="11" spans="2:8" x14ac:dyDescent="0.25">
      <c r="C11" s="15" t="s">
        <v>14</v>
      </c>
      <c r="D11" s="16"/>
      <c r="E11" s="16"/>
      <c r="F11" s="16"/>
      <c r="G11" s="16"/>
      <c r="H11" s="17"/>
    </row>
    <row r="12" spans="2:8" ht="21" x14ac:dyDescent="0.35">
      <c r="C12" s="6">
        <v>603835.67000000004</v>
      </c>
      <c r="D12" s="7"/>
      <c r="E12" s="13">
        <f>+H8</f>
        <v>1.1039000000000001</v>
      </c>
      <c r="F12" s="18">
        <f>+E12*C12</f>
        <v>666574.19611300016</v>
      </c>
      <c r="G12" s="19"/>
      <c r="H12" s="12">
        <f>+F12-C12</f>
        <v>62738.526113000116</v>
      </c>
    </row>
    <row r="15" spans="2:8" x14ac:dyDescent="0.25">
      <c r="C15" t="s">
        <v>15</v>
      </c>
    </row>
    <row r="16" spans="2:8" x14ac:dyDescent="0.25">
      <c r="C16" s="1" t="s">
        <v>16</v>
      </c>
    </row>
    <row r="17" spans="6:6" x14ac:dyDescent="0.25">
      <c r="F17" s="5"/>
    </row>
  </sheetData>
  <mergeCells count="8">
    <mergeCell ref="C11:H11"/>
    <mergeCell ref="F12:G12"/>
    <mergeCell ref="D4:E4"/>
    <mergeCell ref="F4:G4"/>
    <mergeCell ref="D8:E8"/>
    <mergeCell ref="F8:G8"/>
    <mergeCell ref="C10:D10"/>
    <mergeCell ref="F10:G10"/>
  </mergeCells>
  <hyperlinks>
    <hyperlink ref="C16" r:id="rId1" location="/" xr:uid="{7E1C2A86-E795-704D-8665-B6DD82EDAA76}"/>
  </hyperlinks>
  <pageMargins left="0.7" right="0.7" top="0.75" bottom="0.75" header="0.3" footer="0.3"/>
  <pageSetup scale="76" orientation="portrait" horizontalDpi="1200" verticalDpi="1200" r:id="rId2"/>
  <colBreaks count="1" manualBreakCount="1">
    <brk id="8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774152-32fb-4eab-b477-6fb3e864d32a">
      <Terms xmlns="http://schemas.microsoft.com/office/infopath/2007/PartnerControls"/>
    </lcf76f155ced4ddcb4097134ff3c332f>
    <TaxCatchAll xmlns="37d4979b-e708-4abb-b976-4e95d0a38995" xsi:nil="true"/>
    <Grup_x0117_s xmlns="c0774152-32fb-4eab-b477-6fb3e864d32a">
      <UserInfo>
        <DisplayName/>
        <AccountId xsi:nil="true"/>
        <AccountType/>
      </UserInfo>
    </Grup_x0117_s>
    <i04i xmlns="c0774152-32fb-4eab-b477-6fb3e864d32a">
      <UserInfo>
        <DisplayName/>
        <AccountId xsi:nil="true"/>
        <AccountType/>
      </UserInfo>
    </i04i>
    <_Flow_SignoffStatus xmlns="c0774152-32fb-4eab-b477-6fb3e864d32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1F90D1A8A7B46B4BBD738B452224B8DD" ma:contentTypeVersion="22" ma:contentTypeDescription="Kurkite naują dokumentą." ma:contentTypeScope="" ma:versionID="dc32c075b7838c388bd66dc6150acdec">
  <xsd:schema xmlns:xsd="http://www.w3.org/2001/XMLSchema" xmlns:xs="http://www.w3.org/2001/XMLSchema" xmlns:p="http://schemas.microsoft.com/office/2006/metadata/properties" xmlns:ns2="c0774152-32fb-4eab-b477-6fb3e864d32a" xmlns:ns3="37d4979b-e708-4abb-b976-4e95d0a38995" targetNamespace="http://schemas.microsoft.com/office/2006/metadata/properties" ma:root="true" ma:fieldsID="d98ab56176757a8893cfacd4e5b0c384" ns2:_="" ns3:_="">
    <xsd:import namespace="c0774152-32fb-4eab-b477-6fb3e864d32a"/>
    <xsd:import namespace="37d4979b-e708-4abb-b976-4e95d0a389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Grup_x0117_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i04i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774152-32fb-4eab-b477-6fb3e864d3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Grup_x0117_s" ma:index="14" nillable="true" ma:displayName="Grupės" ma:SharePointGroup="0" ma:internalName="Grup_x0117_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i04i" ma:index="19" nillable="true" ma:displayName="Asmuo arba grupė" ma:list="UserInfo" ma:internalName="i04i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Vaizdų žymės" ma:readOnly="false" ma:fieldId="{5cf76f15-5ced-4ddc-b409-7134ff3c332f}" ma:taxonomyMulti="true" ma:sspId="02443e57-0652-421e-afe2-a08cf208e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7" nillable="true" ma:displayName="Atsijungimo būsena" ma:internalName="Atsijungimo_x0020_b_x016b_sena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4979b-e708-4abb-b976-4e95d0a389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Bendrinama s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Bendrinta su išsamia informacija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3002018-343c-479f-af4c-a96f60b72ffe}" ma:internalName="TaxCatchAll" ma:showField="CatchAllData" ma:web="37d4979b-e708-4abb-b976-4e95d0a389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1250C2-C6EC-49E4-B418-8A8D0600F4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224FF0-A6A6-4981-9997-21FAA305C529}">
  <ds:schemaRefs>
    <ds:schemaRef ds:uri="c0774152-32fb-4eab-b477-6fb3e864d32a"/>
    <ds:schemaRef ds:uri="http://purl.org/dc/terms/"/>
    <ds:schemaRef ds:uri="37d4979b-e708-4abb-b976-4e95d0a38995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EECC2F-F448-41F8-9261-7F0D231720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74152-32fb-4eab-b477-6fb3e864d32a"/>
    <ds:schemaRef ds:uri="37d4979b-e708-4abb-b976-4e95d0a389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ŠMC FASADAS</vt:lpstr>
      <vt:lpstr>'ŠMC FASADAS'!Print_Area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2023-12-06T14:04:45Z</cp:lastPrinted>
  <dcterms:created xsi:type="dcterms:W3CDTF">2015-06-05T18:17:20Z</dcterms:created>
  <dcterms:modified xsi:type="dcterms:W3CDTF">2024-01-03T11:43:52Z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0x0101001F90D1A8A7B46B4BBD738B452224B8DD</vt:lpwstr>
  </property>
</Properties>
</file>