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defaultThemeVersion="124226"/>
  <mc:AlternateContent xmlns:mc="http://schemas.openxmlformats.org/markup-compatibility/2006">
    <mc:Choice Requires="x15">
      <x15ac:absPath xmlns:x15ac="http://schemas.microsoft.com/office/spreadsheetml/2010/11/ac" url="C:\Users\ramunas\Desktop\"/>
    </mc:Choice>
  </mc:AlternateContent>
  <xr:revisionPtr revIDLastSave="0" documentId="13_ncr:1_{C1292D56-E7CD-4136-A91F-42515226D85E}" xr6:coauthVersionLast="43" xr6:coauthVersionMax="43"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40" i="1" l="1"/>
  <c r="L40" i="1" s="1"/>
  <c r="K41" i="1"/>
  <c r="K42" i="1"/>
  <c r="L42" i="1" s="1"/>
  <c r="K43" i="1"/>
  <c r="L43" i="1" s="1"/>
  <c r="K44" i="1"/>
  <c r="L44" i="1" s="1"/>
  <c r="K45" i="1"/>
  <c r="L45" i="1" s="1"/>
  <c r="K46" i="1"/>
  <c r="K39" i="1"/>
  <c r="L39" i="1" s="1"/>
  <c r="L41" i="1"/>
  <c r="L46" i="1"/>
  <c r="K31" i="1"/>
  <c r="L31" i="1" s="1"/>
  <c r="K32" i="1"/>
  <c r="L32" i="1" s="1"/>
  <c r="K33" i="1"/>
  <c r="L33" i="1" s="1"/>
  <c r="K34" i="1"/>
  <c r="L34" i="1" s="1"/>
  <c r="K35" i="1"/>
  <c r="L35" i="1" s="1"/>
  <c r="K36" i="1"/>
  <c r="L36" i="1" s="1"/>
  <c r="K37" i="1"/>
  <c r="L37" i="1" s="1"/>
  <c r="K38" i="1"/>
  <c r="L38" i="1" s="1"/>
  <c r="K27" i="1"/>
  <c r="L27" i="1" s="1"/>
  <c r="K28" i="1"/>
  <c r="L28" i="1" s="1"/>
  <c r="K29" i="1"/>
  <c r="L29" i="1" s="1"/>
  <c r="K30" i="1"/>
  <c r="L30" i="1" s="1"/>
  <c r="K20" i="1"/>
  <c r="L20" i="1" s="1"/>
  <c r="K21" i="1"/>
  <c r="L21" i="1" s="1"/>
  <c r="K22" i="1"/>
  <c r="L22" i="1" s="1"/>
  <c r="K23" i="1"/>
  <c r="L23" i="1" s="1"/>
  <c r="K24" i="1"/>
  <c r="L24" i="1" s="1"/>
  <c r="K25" i="1"/>
  <c r="L25" i="1" s="1"/>
  <c r="K26" i="1"/>
  <c r="L26" i="1" s="1"/>
  <c r="K14" i="1"/>
  <c r="L14" i="1" s="1"/>
  <c r="K15" i="1"/>
  <c r="L15" i="1" s="1"/>
  <c r="K16" i="1"/>
  <c r="L16" i="1" s="1"/>
  <c r="K17" i="1"/>
  <c r="L17" i="1" s="1"/>
  <c r="K18" i="1"/>
  <c r="L18" i="1" s="1"/>
  <c r="K19" i="1"/>
  <c r="L19" i="1" s="1"/>
  <c r="K9" i="1"/>
  <c r="L9" i="1" s="1"/>
  <c r="K10" i="1"/>
  <c r="L10" i="1" s="1"/>
  <c r="K11" i="1"/>
  <c r="L11" i="1" s="1"/>
  <c r="K12" i="1"/>
  <c r="L12" i="1" s="1"/>
  <c r="K13" i="1"/>
  <c r="L13" i="1" s="1"/>
  <c r="K7" i="1"/>
  <c r="L7" i="1" s="1"/>
  <c r="K8" i="1"/>
  <c r="L8" i="1" s="1"/>
  <c r="K6" i="1" l="1"/>
  <c r="L6" i="1" s="1"/>
</calcChain>
</file>

<file path=xl/sharedStrings.xml><?xml version="1.0" encoding="utf-8"?>
<sst xmlns="http://schemas.openxmlformats.org/spreadsheetml/2006/main" count="157" uniqueCount="144">
  <si>
    <t>Eil. Nr.</t>
  </si>
  <si>
    <t>Reagentų pavadinimas</t>
  </si>
  <si>
    <t>Kokybiniai ir techniniai reikalavimai</t>
  </si>
  <si>
    <t>Preliminarus tyrimų skaičius per metus</t>
  </si>
  <si>
    <t>Kokybinių ir techninių reikalavimų atitikimo pagrindimas (būtina pateikti tikslią nuorodą analizatoriaus dokumentacijoje)</t>
  </si>
  <si>
    <t>Siūloma pakuotė</t>
  </si>
  <si>
    <t>Siūlomos pakuotės fiksuota kaina € be PVM</t>
  </si>
  <si>
    <t>Siūlomos pakuotės fiksuota kaina € su PVM</t>
  </si>
  <si>
    <t>Iš viso suma € su PVM</t>
  </si>
  <si>
    <t>Gamintojo pavadinimas, komercinis prekės pavadinimas</t>
  </si>
  <si>
    <t>Biocheminis analizatorius turėtų turėti ISE modulį; našumas – ne mažiau 800 tyrimų per valandą; mėginiai talpinami į analizatorių nepertraukiamai; analizatorius neturi būti susietas su konkretaus gamintojo reagentais; mėginių talpa ne mažiau 80 mėginių vienu metu; dedikuotos fiksuotos pozicijos skubiems mėginiams; mėginių tūris – 2-50µl ribose; šaldomos dedikuotos kalibratorių pozicijos; matavimo kiuvetės keičiamos ne dažniau nei kas 3 mėnesius; saugumo funkcijos – krešulio aptikimas, susidūrimo aptikimas; matavimo sistema ne mažiau 13 bangų ilgių.</t>
  </si>
  <si>
    <t>Tyrimo metodas – heksokinazės (fermentinis   - kinetinis). Reagentas turi būti paruoštas naudoti, stabilumas analizatoriuje iki galiojimo pabaigos.</t>
  </si>
  <si>
    <t>Tyrimo metodas – fermentinis spalvinis. Reagentas turi būti jau paruoštas naudoti, stabilumas analizatoriuje iki galiojimo pabaigos.</t>
  </si>
  <si>
    <t>10.1.</t>
  </si>
  <si>
    <t>10.3.</t>
  </si>
  <si>
    <t>10.5.</t>
  </si>
  <si>
    <t>10.7.</t>
  </si>
  <si>
    <t>10.9.</t>
  </si>
  <si>
    <t>10.11.</t>
  </si>
  <si>
    <t>Tyrimo metodas – fotometrinis spalvinis. Reagentas turi būti jau paruoštas naudoti, stabilumas analizatoriuje iki galiojimo pabaigos.</t>
  </si>
  <si>
    <t>10.13.</t>
  </si>
  <si>
    <t>10.15.</t>
  </si>
  <si>
    <t>10.17.</t>
  </si>
  <si>
    <t>Tyrimo metodas – imunoturbidimetrinis. Reagentas turi būti jau paruoštas naudoti, stabilumas analizatoriuje iki galiojimo pabaigos.</t>
  </si>
  <si>
    <t>10.18.</t>
  </si>
  <si>
    <t>10.8.</t>
  </si>
  <si>
    <t>10.19.</t>
  </si>
  <si>
    <r>
      <t xml:space="preserve">Reagentas C – reaktyvinio baltymo koncentracijai kraujo serume nustatyti </t>
    </r>
    <r>
      <rPr>
        <i/>
        <sz val="10"/>
        <color theme="1"/>
        <rFont val="Times New Roman"/>
        <family val="1"/>
        <charset val="186"/>
      </rPr>
      <t>su nurodytu arba lygiaverčiu analizatoriumi.</t>
    </r>
  </si>
  <si>
    <t>10.20.</t>
  </si>
  <si>
    <t>10.21.</t>
  </si>
  <si>
    <t>Tyrimo metodas –fotometrinis spalvinis.  Reagentas turi būti jau paruoštas naudoti, stabilumas analizatoriuje iki galiojimo pabaigos.</t>
  </si>
  <si>
    <t>10.23.</t>
  </si>
  <si>
    <t>10.25.</t>
  </si>
  <si>
    <t>Tyrimo metodas – fermentinis UV metodas. Reagentas turi būti jau paruoštas naudoti, stabilumas analizatoriuje iki galiojimo pabaigos.</t>
  </si>
  <si>
    <t>10.27.</t>
  </si>
  <si>
    <r>
      <t xml:space="preserve">Reagentas kreatinino koncentracijai kraujo serume nustatyti </t>
    </r>
    <r>
      <rPr>
        <i/>
        <sz val="10"/>
        <color theme="1"/>
        <rFont val="Times New Roman"/>
        <family val="1"/>
        <charset val="186"/>
      </rPr>
      <t>su nurodytu arba lygiaverčiu analizatoriumi.</t>
    </r>
  </si>
  <si>
    <t>Tyrimo metodas – Jaffe (kinetinis spalvinis tyrimas). Reagentas turi būti jau paruoštas naudoti, stabilumas analizatoriuje iki galiojimo pabaigos.</t>
  </si>
  <si>
    <t>10.29.</t>
  </si>
  <si>
    <t>10.31.</t>
  </si>
  <si>
    <t>Tyrimo metodas – IFCC.</t>
  </si>
  <si>
    <t>10.33.</t>
  </si>
  <si>
    <r>
      <t xml:space="preserve">Reagentas AST koncentracijai kraujo serume nustatyti </t>
    </r>
    <r>
      <rPr>
        <i/>
        <sz val="10"/>
        <color theme="1"/>
        <rFont val="Times New Roman"/>
        <family val="1"/>
        <charset val="186"/>
      </rPr>
      <t>su nurodytu arba lygiaverčiu analizatoriumi</t>
    </r>
  </si>
  <si>
    <t>10.35.</t>
  </si>
  <si>
    <t>Tyrimo metodas – kinetinis fotometrinis (IFCC). Reagentas turi būti jau paruoštas naudoti, stabilumas analizatoriuje iki galiojimo pabaigos.</t>
  </si>
  <si>
    <t>10.37.</t>
  </si>
  <si>
    <t>10.38.</t>
  </si>
  <si>
    <t>10.39.</t>
  </si>
  <si>
    <t>Siūlomi reagentai ir eksploatacinės priemonės turi būti originalūs, pagaminti analizatoriaus gamintojo. Jeigu siūlomas lygiavertis analizatorius panaudos būdu, jo reagentai ir eksploatacinės priemonės turi būti originalūs, pagaminti siūlomo analizatoriaus gamintojo ir atitikti kokybinius  bei techninius reikalavimus (pateikti nuorodą dokumentacijoje ir gamintojo patvirtinimą). Panaudos būdu siūlomas lygiavertis analizatorius turi būti ne senesnis nei 3 metų (iki viešojo konkurso pasiūlymų pateikimo termino). Visos siūlomo lygiaverčio analizatoriaus, jo reagentų ir reikalingų papildomų priemonių instrukcijos turi būti pateiktos lietuvių ir anglų kalbomis.Tiekėjas, pasiūlęs analizatorių pagal panaudos sutartį, privalo apmokėti visas išlaidas susijusias su analizatoriaus prijungimu prie  įstaigoje esamos informacinės sistemos ESIS. Būtinas CE ženklinimas ir sertifikatas, techninio aptarnavimo sertifikatas, gamintojo atstovavimo Lietuvoje dokumentas. Vertinama tik pilna pirkimo dalis, atitinkanti nurodytus kokybinius bei techninius reikalavimus.</t>
  </si>
  <si>
    <t>Preliminarus testų skaičius pakuotėje</t>
  </si>
  <si>
    <t>Reagentų ir priemonių kiekis pakuotėmis (ml/vnt.) nurodytam tyrimų skaičiui</t>
  </si>
  <si>
    <t>Hemolyzuojantis reagentas</t>
  </si>
  <si>
    <t>10.22.</t>
  </si>
  <si>
    <t>10.24.</t>
  </si>
  <si>
    <t>10.26.</t>
  </si>
  <si>
    <t>Kalibratorius Universalus</t>
  </si>
  <si>
    <t>Kontrolinis serumas N</t>
  </si>
  <si>
    <t>Kontrolinis serumas P</t>
  </si>
  <si>
    <t>Popierius perforuotais kraštais</t>
  </si>
  <si>
    <t>LEG-240.12.0 Popierius perforuotais kraštais</t>
  </si>
  <si>
    <t>10.2.</t>
  </si>
  <si>
    <t>10.4.</t>
  </si>
  <si>
    <t>10.6.</t>
  </si>
  <si>
    <t>10.12.</t>
  </si>
  <si>
    <t>10.14.</t>
  </si>
  <si>
    <t>10.16.</t>
  </si>
  <si>
    <t>10.28.</t>
  </si>
  <si>
    <t>10.30.</t>
  </si>
  <si>
    <t>10.32.</t>
  </si>
  <si>
    <t>10.34.</t>
  </si>
  <si>
    <t>10.36.</t>
  </si>
  <si>
    <t>10.40.</t>
  </si>
  <si>
    <t>10.41.</t>
  </si>
  <si>
    <t>Kalibratorius Hba1c</t>
  </si>
  <si>
    <t>Kalibratorius Lipid</t>
  </si>
  <si>
    <t>Kontrolinis serumas Lipid</t>
  </si>
  <si>
    <t>Kalibratorius CRP</t>
  </si>
  <si>
    <t>Kontrolinis serumas CRP</t>
  </si>
  <si>
    <t>Ploviklis</t>
  </si>
  <si>
    <t>Lempa</t>
  </si>
  <si>
    <t>HIT Mėgintuvėliai</t>
  </si>
  <si>
    <t>Peristaltinės pompos vamzdeliai</t>
  </si>
  <si>
    <t>Printerio juostelė</t>
  </si>
  <si>
    <t>Reagentų švirkštas S</t>
  </si>
  <si>
    <t>Reagentų švirkštas R</t>
  </si>
  <si>
    <t>Serumų  švirkštas SE</t>
  </si>
  <si>
    <r>
      <t xml:space="preserve">Reagentas kalcio koncentracijai kraujo serume nustatyti </t>
    </r>
    <r>
      <rPr>
        <i/>
        <sz val="10"/>
        <color theme="1"/>
        <rFont val="Times New Roman"/>
        <family val="1"/>
        <charset val="186"/>
      </rPr>
      <t>su  analizatoriumi.</t>
    </r>
  </si>
  <si>
    <r>
      <t xml:space="preserve">Reagentas geležies koncentracijai kraujo serume nustatyti </t>
    </r>
    <r>
      <rPr>
        <i/>
        <sz val="10"/>
        <color theme="1"/>
        <rFont val="Times New Roman"/>
        <family val="1"/>
        <charset val="186"/>
      </rPr>
      <t>su nurodytu  analizatoriumi.</t>
    </r>
  </si>
  <si>
    <r>
      <t xml:space="preserve">Reagentas trigliceridų koncentracijai kraujo serume nustatyti </t>
    </r>
    <r>
      <rPr>
        <i/>
        <sz val="10"/>
        <color theme="1"/>
        <rFont val="Times New Roman"/>
        <family val="1"/>
        <charset val="186"/>
      </rPr>
      <t>su nurodytu  analizatoriumi.</t>
    </r>
  </si>
  <si>
    <r>
      <t xml:space="preserve">Reagentas MTL cholesterolio koncentracijai kraujo serume nustatyti </t>
    </r>
    <r>
      <rPr>
        <i/>
        <sz val="10"/>
        <color theme="1"/>
        <rFont val="Times New Roman"/>
        <family val="1"/>
        <charset val="186"/>
      </rPr>
      <t>su nurodytu  analizatoriumi.</t>
    </r>
  </si>
  <si>
    <r>
      <t xml:space="preserve">Reagentas bendro cholesterolio koncentracijai kraujo serume nustatyti </t>
    </r>
    <r>
      <rPr>
        <i/>
        <sz val="10"/>
        <color theme="1"/>
        <rFont val="Times New Roman"/>
        <family val="1"/>
        <charset val="186"/>
      </rPr>
      <t>su nurodytu analizatoriumi.</t>
    </r>
  </si>
  <si>
    <r>
      <t xml:space="preserve">Reagentas DTL cholesterolio koncentracijai kraujo serume nustatyti </t>
    </r>
    <r>
      <rPr>
        <i/>
        <sz val="10"/>
        <color theme="1"/>
        <rFont val="Times New Roman"/>
        <family val="1"/>
        <charset val="186"/>
      </rPr>
      <t>su nurodytu  analizatoriumi.</t>
    </r>
  </si>
  <si>
    <r>
      <t xml:space="preserve">Reagentas magnio koncentracijai kraujo serume nustatyti </t>
    </r>
    <r>
      <rPr>
        <i/>
        <sz val="10"/>
        <color theme="1"/>
        <rFont val="Times New Roman"/>
        <family val="1"/>
        <charset val="186"/>
      </rPr>
      <t>su nurodytu  analizatoriumi.</t>
    </r>
  </si>
  <si>
    <r>
      <t xml:space="preserve">Reagentas bendro bilirubino koncentracijai kraujo serume nustatyti </t>
    </r>
    <r>
      <rPr>
        <i/>
        <sz val="10"/>
        <color theme="1"/>
        <rFont val="Times New Roman"/>
        <family val="1"/>
        <charset val="186"/>
      </rPr>
      <t>su nurodytu analizatoriumi.</t>
    </r>
  </si>
  <si>
    <r>
      <t xml:space="preserve">Reagentas tiesioginio bilirubino koncentracijai kraujo serume nustatyti </t>
    </r>
    <r>
      <rPr>
        <i/>
        <sz val="10"/>
        <color theme="1"/>
        <rFont val="Times New Roman"/>
        <family val="1"/>
        <charset val="186"/>
      </rPr>
      <t>su nurodytu  analizatoriumi.</t>
    </r>
  </si>
  <si>
    <r>
      <t xml:space="preserve">Reagentas šlapalo koncentracijai kraujo serume nustatyti </t>
    </r>
    <r>
      <rPr>
        <i/>
        <sz val="10"/>
        <color theme="1"/>
        <rFont val="Times New Roman"/>
        <family val="1"/>
        <charset val="186"/>
      </rPr>
      <t>su nurodytu analizatoriumi.</t>
    </r>
  </si>
  <si>
    <r>
      <t xml:space="preserve">Reagentas šlapimo rūgšties koncentracijai kraujo serume nustatyti </t>
    </r>
    <r>
      <rPr>
        <i/>
        <sz val="10"/>
        <color theme="1"/>
        <rFont val="Times New Roman"/>
        <family val="1"/>
        <charset val="186"/>
      </rPr>
      <t>su nurodytu  analizatoriumi.</t>
    </r>
  </si>
  <si>
    <r>
      <t xml:space="preserve">Reagentas ALT koncentracijai kraujo serume nustatyti </t>
    </r>
    <r>
      <rPr>
        <i/>
        <sz val="10"/>
        <color theme="1"/>
        <rFont val="Times New Roman"/>
        <family val="1"/>
        <charset val="186"/>
      </rPr>
      <t>su nurodytu  analizatoriumi.</t>
    </r>
  </si>
  <si>
    <r>
      <t xml:space="preserve">Reagentas šarminės fosfatazės koncentracijai kraujo serume nustatyti </t>
    </r>
    <r>
      <rPr>
        <i/>
        <sz val="10"/>
        <color theme="1"/>
        <rFont val="Times New Roman"/>
        <family val="1"/>
        <charset val="186"/>
      </rPr>
      <t>su nurodytu  analizatoriumi</t>
    </r>
  </si>
  <si>
    <r>
      <t xml:space="preserve">Reagentas P - amilazės koncentracijai kraujo serume nustatyti </t>
    </r>
    <r>
      <rPr>
        <i/>
        <sz val="10"/>
        <color theme="1"/>
        <rFont val="Times New Roman"/>
        <family val="1"/>
        <charset val="186"/>
      </rPr>
      <t>su nurodytu  analizatoriumi</t>
    </r>
  </si>
  <si>
    <t>Kontrolinis serumas Hba1c</t>
  </si>
  <si>
    <t>PVM tarifas %</t>
  </si>
  <si>
    <r>
      <t xml:space="preserve">Reagentas gliukozės koncentracijai kraujo serume nustatyti </t>
    </r>
    <r>
      <rPr>
        <i/>
        <sz val="10"/>
        <color theme="1"/>
        <rFont val="Times New Roman"/>
        <family val="1"/>
        <charset val="186"/>
      </rPr>
      <t>su nurodytu analizatoriumi.</t>
    </r>
  </si>
  <si>
    <r>
      <t>Reagentas HbA</t>
    </r>
    <r>
      <rPr>
        <vertAlign val="subscript"/>
        <sz val="10"/>
        <color theme="1"/>
        <rFont val="Times New Roman"/>
        <family val="1"/>
        <charset val="186"/>
      </rPr>
      <t xml:space="preserve">1c </t>
    </r>
    <r>
      <rPr>
        <sz val="10"/>
        <color theme="1"/>
        <rFont val="Times New Roman"/>
        <family val="1"/>
        <charset val="186"/>
      </rPr>
      <t xml:space="preserve">koncentracijai kraujo serume nustatyti </t>
    </r>
    <r>
      <rPr>
        <i/>
        <sz val="10"/>
        <color theme="1"/>
        <rFont val="Times New Roman"/>
        <family val="1"/>
        <charset val="186"/>
      </rPr>
      <t>su nurodytu analizatoriumi.</t>
    </r>
  </si>
  <si>
    <t>X. Dešimtoji dalis. REAGENTAI IR REIKALINGOS PRIEMONĖS BIOCHEMINIAMS TYRIMAMS KRAUJO SERUME ATLIKTI SU AUTOMATINIU ANALIZATORIUMI ,,Olympus AU400‘‘ (ARBA LYGIAVERČIU)</t>
  </si>
  <si>
    <t>Glucose GOD FS</t>
  </si>
  <si>
    <t xml:space="preserve">Cholesterol FS </t>
  </si>
  <si>
    <t xml:space="preserve">HDL-C Immuno FS </t>
  </si>
  <si>
    <t xml:space="preserve">LDL-C Select FS </t>
  </si>
  <si>
    <t xml:space="preserve">TruCal Lipid TruCal Lipid FS Calibr. </t>
  </si>
  <si>
    <t xml:space="preserve"> TruLab L Level 1 </t>
  </si>
  <si>
    <t xml:space="preserve">Triglycerides FS 10' </t>
  </si>
  <si>
    <t xml:space="preserve">Iron FS Ferene </t>
  </si>
  <si>
    <t xml:space="preserve">Calcium P FS </t>
  </si>
  <si>
    <t xml:space="preserve"> Magnesium XL FS </t>
  </si>
  <si>
    <t xml:space="preserve">one HbA1c FS </t>
  </si>
  <si>
    <t xml:space="preserve">TruCal HbA1c liquid </t>
  </si>
  <si>
    <t>TruLab HbA1c liquid Level 1</t>
  </si>
  <si>
    <t xml:space="preserve">TruLab HbA1c liquid Level 2 </t>
  </si>
  <si>
    <t xml:space="preserve">oneHbA1c Hemolyzing Solution </t>
  </si>
  <si>
    <t>CRP FS</t>
  </si>
  <si>
    <t>TruCal CRP FS CalSet L. I-V</t>
  </si>
  <si>
    <t xml:space="preserve">TruLab CRP FS Level 1 </t>
  </si>
  <si>
    <t xml:space="preserve">TruLab CRP FS Level 2 </t>
  </si>
  <si>
    <t xml:space="preserve"> Bilirubin Auto Total FS </t>
  </si>
  <si>
    <t>Bilirubin Auto Direct FS</t>
  </si>
  <si>
    <t xml:space="preserve">Urea FS </t>
  </si>
  <si>
    <t xml:space="preserve">Creatinine FS </t>
  </si>
  <si>
    <t xml:space="preserve">DiaSys Uric Acid FS TOOS </t>
  </si>
  <si>
    <t xml:space="preserve">ALAT (GPT) FS (IFCC mod.) </t>
  </si>
  <si>
    <t xml:space="preserve">DiaSys ASAT (GOT) FS (IFCC mod.) </t>
  </si>
  <si>
    <t>ALP FS IFCC</t>
  </si>
  <si>
    <t xml:space="preserve">Pancreatic amylase </t>
  </si>
  <si>
    <t xml:space="preserve">TruCal U FS </t>
  </si>
  <si>
    <t xml:space="preserve">TruLab N </t>
  </si>
  <si>
    <t>TruLab P</t>
  </si>
  <si>
    <t xml:space="preserve">OSR0001 Wash Sol </t>
  </si>
  <si>
    <t>OE66039 Clean Sol</t>
  </si>
  <si>
    <t xml:space="preserve"> OL OLYMPUS lempa</t>
  </si>
  <si>
    <t xml:space="preserve"> HIT Mėgintuvėliai </t>
  </si>
  <si>
    <t>Peristaltinės pompos vamzdeliai (2 vnt)</t>
  </si>
  <si>
    <t xml:space="preserve"> Spausd. juostelė TALLY </t>
  </si>
  <si>
    <t xml:space="preserve"> Reagentų švirkštas (S Syringe)</t>
  </si>
  <si>
    <t xml:space="preserve"> Reagentų švirkštas (R Syringe)</t>
  </si>
  <si>
    <t xml:space="preserve"> Serumų švirkštas (SE Syringe)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</si>
</sst>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_€"/>
    <numFmt numFmtId="165" formatCode="#,##0.00\ &quot;€&quot;"/>
    <numFmt numFmtId="166" formatCode="#,##0\ _€"/>
    <numFmt numFmtId="167" formatCode="0.0000"/>
  </numFmts>
  <fonts count="6" x14ac:knownFonts="1">
    <font>
      <sz val="11"/>
      <color theme="1"/>
      <name val="Calibri"/>
      <family val="2"/>
      <charset val="186"/>
      <scheme val="minor"/>
    </font>
    <font>
      <b/>
      <sz val="10"/>
      <color theme="1"/>
      <name val="Times New Roman"/>
      <family val="1"/>
      <charset val="186"/>
    </font>
    <font>
      <sz val="10"/>
      <color theme="1"/>
      <name val="Times New Roman"/>
      <family val="1"/>
      <charset val="186"/>
    </font>
    <font>
      <i/>
      <sz val="10"/>
      <color theme="1"/>
      <name val="Times New Roman"/>
      <family val="1"/>
      <charset val="186"/>
    </font>
    <font>
      <vertAlign val="subscript"/>
      <sz val="10"/>
      <color theme="1"/>
      <name val="Times New Roman"/>
      <family val="1"/>
      <charset val="186"/>
    </font>
    <font>
      <sz val="10"/>
      <name val="Times New Roman"/>
      <family val="1"/>
      <charset val="186"/>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2">
    <xf numFmtId="0" fontId="0" fillId="0" borderId="0" xfId="0"/>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vertical="center"/>
    </xf>
    <xf numFmtId="0" fontId="2" fillId="0" borderId="0" xfId="0" applyFont="1" applyAlignment="1">
      <alignment vertical="center"/>
    </xf>
    <xf numFmtId="0" fontId="2" fillId="0" borderId="3" xfId="0" applyFont="1" applyBorder="1" applyAlignment="1">
      <alignment vertical="center"/>
    </xf>
    <xf numFmtId="0" fontId="2" fillId="2" borderId="1" xfId="0" applyFont="1" applyFill="1" applyBorder="1" applyAlignment="1">
      <alignment vertical="center"/>
    </xf>
    <xf numFmtId="16" fontId="2" fillId="0" borderId="3" xfId="0" applyNumberFormat="1" applyFont="1" applyBorder="1" applyAlignment="1">
      <alignment vertical="center"/>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166" fontId="2" fillId="0" borderId="1" xfId="0" applyNumberFormat="1" applyFont="1" applyBorder="1" applyAlignment="1">
      <alignment horizontal="center" vertical="center"/>
    </xf>
    <xf numFmtId="37" fontId="2" fillId="0" borderId="1" xfId="0" applyNumberFormat="1" applyFont="1" applyBorder="1" applyAlignment="1">
      <alignment horizontal="center" vertical="center"/>
    </xf>
    <xf numFmtId="0" fontId="2" fillId="0" borderId="6" xfId="0" applyFont="1" applyBorder="1" applyAlignment="1">
      <alignment vertical="center"/>
    </xf>
    <xf numFmtId="0" fontId="2" fillId="2" borderId="0" xfId="0" applyFont="1" applyFill="1" applyAlignment="1">
      <alignment vertical="center"/>
    </xf>
    <xf numFmtId="0" fontId="2" fillId="0" borderId="1" xfId="0" applyFont="1" applyBorder="1" applyAlignment="1">
      <alignment horizontal="justify" vertical="center" wrapText="1"/>
    </xf>
    <xf numFmtId="0" fontId="2" fillId="2" borderId="1" xfId="0" applyFont="1" applyFill="1" applyBorder="1" applyAlignment="1">
      <alignment horizontal="center" vertical="center" wrapText="1"/>
    </xf>
    <xf numFmtId="0" fontId="2" fillId="0" borderId="3" xfId="0" applyFont="1" applyBorder="1" applyAlignment="1">
      <alignment horizontal="center" vertical="center" wrapText="1"/>
    </xf>
    <xf numFmtId="16" fontId="2" fillId="0" borderId="1" xfId="0" applyNumberFormat="1" applyFont="1" applyBorder="1" applyAlignment="1">
      <alignment horizontal="justify" vertical="center" wrapText="1"/>
    </xf>
    <xf numFmtId="167" fontId="2" fillId="0" borderId="0" xfId="0" applyNumberFormat="1" applyFont="1" applyAlignment="1">
      <alignment vertical="center"/>
    </xf>
    <xf numFmtId="167" fontId="2" fillId="0" borderId="1" xfId="0" applyNumberFormat="1" applyFont="1" applyBorder="1" applyAlignment="1">
      <alignment horizontal="center" vertical="center" wrapText="1"/>
    </xf>
    <xf numFmtId="167" fontId="2" fillId="0" borderId="1" xfId="0" applyNumberFormat="1" applyFont="1" applyBorder="1" applyAlignment="1">
      <alignment horizontal="center" vertical="center"/>
    </xf>
    <xf numFmtId="167" fontId="2" fillId="0" borderId="1" xfId="0" applyNumberFormat="1" applyFont="1" applyBorder="1" applyAlignment="1">
      <alignment vertical="center"/>
    </xf>
    <xf numFmtId="2"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xf>
    <xf numFmtId="2" fontId="2" fillId="0" borderId="1" xfId="0" applyNumberFormat="1" applyFont="1" applyBorder="1" applyAlignment="1">
      <alignment vertical="center"/>
    </xf>
    <xf numFmtId="2" fontId="2" fillId="0" borderId="0" xfId="0" applyNumberFormat="1" applyFont="1" applyAlignment="1">
      <alignment vertical="center"/>
    </xf>
    <xf numFmtId="0" fontId="3" fillId="0" borderId="2" xfId="0" applyNumberFormat="1" applyFont="1" applyBorder="1" applyAlignment="1">
      <alignment horizontal="center" vertical="center"/>
    </xf>
    <xf numFmtId="0" fontId="3" fillId="2" borderId="2" xfId="0" applyNumberFormat="1" applyFont="1" applyFill="1" applyBorder="1" applyAlignment="1">
      <alignment horizontal="center" vertical="center"/>
    </xf>
    <xf numFmtId="0" fontId="2" fillId="0" borderId="0" xfId="0" applyNumberFormat="1" applyFont="1" applyAlignment="1">
      <alignment horizontal="center" vertical="center"/>
    </xf>
    <xf numFmtId="0" fontId="3" fillId="0" borderId="2" xfId="0" applyNumberFormat="1" applyFont="1" applyBorder="1" applyAlignment="1">
      <alignment horizontal="left" vertical="center"/>
    </xf>
    <xf numFmtId="165" fontId="2" fillId="0" borderId="1" xfId="0" applyNumberFormat="1" applyFont="1" applyBorder="1" applyAlignment="1">
      <alignment horizontal="lef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5" fillId="0" borderId="1"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167" fontId="1" fillId="0" borderId="9" xfId="0" applyNumberFormat="1" applyFont="1" applyBorder="1" applyAlignment="1">
      <alignment horizontal="left" vertical="center"/>
    </xf>
    <xf numFmtId="0" fontId="1" fillId="0" borderId="7" xfId="0" applyFont="1" applyBorder="1" applyAlignment="1">
      <alignment horizontal="left" vertical="center"/>
    </xf>
    <xf numFmtId="0" fontId="2" fillId="0" borderId="10" xfId="0" applyFont="1" applyBorder="1" applyAlignment="1">
      <alignment horizontal="left" vertical="center" wrapText="1"/>
    </xf>
    <xf numFmtId="0" fontId="2" fillId="0" borderId="0" xfId="0" applyFont="1" applyBorder="1" applyAlignment="1">
      <alignment horizontal="left" vertical="center" wrapText="1"/>
    </xf>
    <xf numFmtId="167" fontId="2" fillId="0" borderId="0" xfId="0" applyNumberFormat="1" applyFont="1" applyBorder="1" applyAlignment="1">
      <alignment horizontal="left" vertical="center" wrapText="1"/>
    </xf>
    <xf numFmtId="0" fontId="2" fillId="0" borderId="11"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67" fontId="2" fillId="0" borderId="5" xfId="0" applyNumberFormat="1" applyFont="1" applyBorder="1" applyAlignment="1">
      <alignment horizontal="left" vertical="center" wrapText="1"/>
    </xf>
    <xf numFmtId="0" fontId="2" fillId="0" borderId="6"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0"/>
  <sheetViews>
    <sheetView tabSelected="1" topLeftCell="A43" zoomScale="80" zoomScaleNormal="80" workbookViewId="0">
      <selection activeCell="K61" sqref="K61"/>
    </sheetView>
  </sheetViews>
  <sheetFormatPr defaultColWidth="9.109375" defaultRowHeight="13.2" x14ac:dyDescent="0.3"/>
  <cols>
    <col min="1" max="1" width="6.88671875" style="6" customWidth="1"/>
    <col min="2" max="2" width="32.109375" style="6" customWidth="1"/>
    <col min="3" max="3" width="47.6640625" style="6" customWidth="1"/>
    <col min="4" max="4" width="16.44140625" style="6" bestFit="1" customWidth="1"/>
    <col min="5" max="5" width="18.6640625" style="6" customWidth="1"/>
    <col min="6" max="6" width="13.6640625" style="6" customWidth="1"/>
    <col min="7" max="7" width="10.5546875" style="19" bestFit="1" customWidth="1"/>
    <col min="8" max="8" width="15" style="6" bestFit="1" customWidth="1"/>
    <col min="9" max="9" width="12.6640625" style="31" customWidth="1"/>
    <col min="10" max="10" width="7.6640625" style="6" customWidth="1"/>
    <col min="11" max="11" width="12.109375" style="24" customWidth="1"/>
    <col min="12" max="12" width="15.88671875" style="38" customWidth="1"/>
    <col min="13" max="13" width="25.6640625" style="37" customWidth="1"/>
    <col min="14" max="16384" width="9.109375" style="6"/>
  </cols>
  <sheetData>
    <row r="1" spans="1:13" ht="42" customHeight="1" x14ac:dyDescent="0.3">
      <c r="A1" s="40" t="s">
        <v>103</v>
      </c>
      <c r="B1" s="41"/>
      <c r="C1" s="41"/>
      <c r="D1" s="41"/>
      <c r="E1" s="41"/>
      <c r="F1" s="41"/>
      <c r="G1" s="41"/>
      <c r="H1" s="41"/>
      <c r="I1" s="42"/>
      <c r="J1" s="41"/>
      <c r="K1" s="41"/>
      <c r="L1" s="41"/>
      <c r="M1" s="43"/>
    </row>
    <row r="2" spans="1:13" ht="68.25" customHeight="1" x14ac:dyDescent="0.3">
      <c r="A2" s="44" t="s">
        <v>47</v>
      </c>
      <c r="B2" s="45"/>
      <c r="C2" s="45"/>
      <c r="D2" s="45"/>
      <c r="E2" s="45"/>
      <c r="F2" s="45"/>
      <c r="G2" s="45"/>
      <c r="H2" s="45"/>
      <c r="I2" s="46"/>
      <c r="J2" s="45"/>
      <c r="K2" s="45"/>
      <c r="L2" s="45"/>
      <c r="M2" s="47"/>
    </row>
    <row r="3" spans="1:13" ht="119.25" customHeight="1" x14ac:dyDescent="0.3">
      <c r="A3" s="14" t="s">
        <v>0</v>
      </c>
      <c r="B3" s="14" t="s">
        <v>1</v>
      </c>
      <c r="C3" s="14" t="s">
        <v>2</v>
      </c>
      <c r="D3" s="14" t="s">
        <v>3</v>
      </c>
      <c r="E3" s="14" t="s">
        <v>4</v>
      </c>
      <c r="F3" s="14" t="s">
        <v>49</v>
      </c>
      <c r="G3" s="21" t="s">
        <v>48</v>
      </c>
      <c r="H3" s="14" t="s">
        <v>5</v>
      </c>
      <c r="I3" s="28" t="s">
        <v>6</v>
      </c>
      <c r="J3" s="14" t="s">
        <v>100</v>
      </c>
      <c r="K3" s="25" t="s">
        <v>7</v>
      </c>
      <c r="L3" s="14" t="s">
        <v>8</v>
      </c>
      <c r="M3" s="1" t="s">
        <v>9</v>
      </c>
    </row>
    <row r="4" spans="1:13" s="34" customFormat="1" x14ac:dyDescent="0.3">
      <c r="A4" s="32">
        <v>1</v>
      </c>
      <c r="B4" s="32">
        <v>2</v>
      </c>
      <c r="C4" s="32">
        <v>3</v>
      </c>
      <c r="D4" s="32">
        <v>4</v>
      </c>
      <c r="E4" s="32">
        <v>5</v>
      </c>
      <c r="F4" s="32">
        <v>6</v>
      </c>
      <c r="G4" s="33"/>
      <c r="H4" s="32">
        <v>7</v>
      </c>
      <c r="I4" s="32">
        <v>8</v>
      </c>
      <c r="J4" s="32"/>
      <c r="K4" s="32">
        <v>9</v>
      </c>
      <c r="L4" s="32"/>
      <c r="M4" s="35">
        <v>11</v>
      </c>
    </row>
    <row r="5" spans="1:13" ht="45" customHeight="1" x14ac:dyDescent="0.3">
      <c r="A5" s="5"/>
      <c r="B5" s="7"/>
      <c r="C5" s="48" t="s">
        <v>10</v>
      </c>
      <c r="D5" s="49"/>
      <c r="E5" s="49"/>
      <c r="F5" s="49"/>
      <c r="G5" s="49"/>
      <c r="H5" s="49"/>
      <c r="I5" s="50"/>
      <c r="J5" s="49"/>
      <c r="K5" s="49"/>
      <c r="L5" s="49"/>
      <c r="M5" s="51"/>
    </row>
    <row r="6" spans="1:13" ht="39.6" x14ac:dyDescent="0.3">
      <c r="A6" s="9" t="s">
        <v>13</v>
      </c>
      <c r="B6" s="4" t="s">
        <v>101</v>
      </c>
      <c r="C6" s="4" t="s">
        <v>11</v>
      </c>
      <c r="D6" s="22">
        <v>7040</v>
      </c>
      <c r="E6" s="10"/>
      <c r="F6" s="11"/>
      <c r="G6" s="12">
        <v>2250</v>
      </c>
      <c r="H6" s="10"/>
      <c r="I6" s="29">
        <v>66.040000000000006</v>
      </c>
      <c r="J6" s="10">
        <v>5</v>
      </c>
      <c r="K6" s="26">
        <f>SUM(I6*1.05)</f>
        <v>69.342000000000013</v>
      </c>
      <c r="L6" s="11">
        <f>SUM(K6*F6)</f>
        <v>0</v>
      </c>
      <c r="M6" s="36" t="s">
        <v>104</v>
      </c>
    </row>
    <row r="7" spans="1:13" ht="39.6" x14ac:dyDescent="0.3">
      <c r="A7" s="5" t="s">
        <v>59</v>
      </c>
      <c r="B7" s="3" t="s">
        <v>89</v>
      </c>
      <c r="C7" s="3" t="s">
        <v>12</v>
      </c>
      <c r="D7" s="14">
        <v>6250</v>
      </c>
      <c r="E7" s="13"/>
      <c r="F7" s="11"/>
      <c r="G7" s="12">
        <v>2250</v>
      </c>
      <c r="H7" s="10"/>
      <c r="I7" s="29">
        <v>146.49</v>
      </c>
      <c r="J7" s="10">
        <v>5</v>
      </c>
      <c r="K7" s="26">
        <f t="shared" ref="K7:K38" si="0">SUM(I7*1.05)</f>
        <v>153.81450000000001</v>
      </c>
      <c r="L7" s="11">
        <f t="shared" ref="L7:L38" si="1">SUM(K7*F7)</f>
        <v>0</v>
      </c>
      <c r="M7" s="1" t="s">
        <v>105</v>
      </c>
    </row>
    <row r="8" spans="1:13" ht="39.6" x14ac:dyDescent="0.3">
      <c r="A8" s="5" t="s">
        <v>14</v>
      </c>
      <c r="B8" s="3" t="s">
        <v>90</v>
      </c>
      <c r="C8" s="3" t="s">
        <v>12</v>
      </c>
      <c r="D8" s="14">
        <v>2430</v>
      </c>
      <c r="E8" s="15"/>
      <c r="F8" s="11"/>
      <c r="G8" s="12">
        <v>500</v>
      </c>
      <c r="H8" s="10"/>
      <c r="I8" s="29">
        <v>101.37</v>
      </c>
      <c r="J8" s="10">
        <v>5</v>
      </c>
      <c r="K8" s="26">
        <f t="shared" si="0"/>
        <v>106.4385</v>
      </c>
      <c r="L8" s="11">
        <f t="shared" si="1"/>
        <v>0</v>
      </c>
      <c r="M8" s="1" t="s">
        <v>106</v>
      </c>
    </row>
    <row r="9" spans="1:13" ht="39.6" x14ac:dyDescent="0.3">
      <c r="A9" s="5" t="s">
        <v>60</v>
      </c>
      <c r="B9" s="3" t="s">
        <v>88</v>
      </c>
      <c r="C9" s="3" t="s">
        <v>12</v>
      </c>
      <c r="D9" s="14">
        <v>2430</v>
      </c>
      <c r="E9" s="15"/>
      <c r="F9" s="11"/>
      <c r="G9" s="12">
        <v>500</v>
      </c>
      <c r="H9" s="10"/>
      <c r="I9" s="29">
        <v>127.43</v>
      </c>
      <c r="J9" s="10">
        <v>5</v>
      </c>
      <c r="K9" s="26">
        <f t="shared" si="0"/>
        <v>133.8015</v>
      </c>
      <c r="L9" s="11">
        <f t="shared" si="1"/>
        <v>0</v>
      </c>
      <c r="M9" s="1" t="s">
        <v>107</v>
      </c>
    </row>
    <row r="10" spans="1:13" ht="26.4" x14ac:dyDescent="0.3">
      <c r="A10" s="20" t="s">
        <v>15</v>
      </c>
      <c r="B10" s="3" t="s">
        <v>73</v>
      </c>
      <c r="C10" s="3"/>
      <c r="D10" s="14"/>
      <c r="E10" s="15"/>
      <c r="F10" s="16"/>
      <c r="G10" s="12"/>
      <c r="H10" s="10"/>
      <c r="I10" s="29">
        <v>133.22999999999999</v>
      </c>
      <c r="J10" s="10">
        <v>5</v>
      </c>
      <c r="K10" s="26">
        <f t="shared" si="0"/>
        <v>139.89150000000001</v>
      </c>
      <c r="L10" s="11">
        <f t="shared" si="1"/>
        <v>0</v>
      </c>
      <c r="M10" s="1" t="s">
        <v>108</v>
      </c>
    </row>
    <row r="11" spans="1:13" x14ac:dyDescent="0.3">
      <c r="A11" s="20" t="s">
        <v>61</v>
      </c>
      <c r="B11" s="3" t="s">
        <v>74</v>
      </c>
      <c r="C11" s="3"/>
      <c r="D11" s="14"/>
      <c r="E11" s="15"/>
      <c r="F11" s="16"/>
      <c r="G11" s="12"/>
      <c r="H11" s="10"/>
      <c r="I11" s="29">
        <v>55.03</v>
      </c>
      <c r="J11" s="10">
        <v>5</v>
      </c>
      <c r="K11" s="26">
        <f t="shared" si="0"/>
        <v>57.781500000000001</v>
      </c>
      <c r="L11" s="11">
        <f t="shared" si="1"/>
        <v>0</v>
      </c>
      <c r="M11" s="1" t="s">
        <v>109</v>
      </c>
    </row>
    <row r="12" spans="1:13" ht="39.6" x14ac:dyDescent="0.3">
      <c r="A12" s="20" t="s">
        <v>16</v>
      </c>
      <c r="B12" s="3" t="s">
        <v>87</v>
      </c>
      <c r="C12" s="3" t="s">
        <v>12</v>
      </c>
      <c r="D12" s="14">
        <v>2430</v>
      </c>
      <c r="E12" s="15"/>
      <c r="F12" s="11"/>
      <c r="G12" s="12">
        <v>2250</v>
      </c>
      <c r="H12" s="10"/>
      <c r="I12" s="29">
        <v>253.78</v>
      </c>
      <c r="J12" s="10">
        <v>5</v>
      </c>
      <c r="K12" s="26">
        <f t="shared" si="0"/>
        <v>266.46899999999999</v>
      </c>
      <c r="L12" s="11">
        <f t="shared" si="1"/>
        <v>0</v>
      </c>
      <c r="M12" s="1" t="s">
        <v>110</v>
      </c>
    </row>
    <row r="13" spans="1:13" ht="39.6" x14ac:dyDescent="0.3">
      <c r="A13" s="20" t="s">
        <v>25</v>
      </c>
      <c r="B13" s="3" t="s">
        <v>86</v>
      </c>
      <c r="C13" s="3" t="s">
        <v>19</v>
      </c>
      <c r="D13" s="14">
        <v>550</v>
      </c>
      <c r="E13" s="15"/>
      <c r="F13" s="11"/>
      <c r="G13" s="12">
        <v>500</v>
      </c>
      <c r="H13" s="10"/>
      <c r="I13" s="29">
        <v>19.98</v>
      </c>
      <c r="J13" s="10">
        <v>5</v>
      </c>
      <c r="K13" s="26">
        <f t="shared" si="0"/>
        <v>20.979000000000003</v>
      </c>
      <c r="L13" s="11">
        <f t="shared" si="1"/>
        <v>0</v>
      </c>
      <c r="M13" s="1" t="s">
        <v>111</v>
      </c>
    </row>
    <row r="14" spans="1:13" ht="39.6" x14ac:dyDescent="0.3">
      <c r="A14" s="20" t="s">
        <v>17</v>
      </c>
      <c r="B14" s="3" t="s">
        <v>85</v>
      </c>
      <c r="C14" s="3" t="s">
        <v>19</v>
      </c>
      <c r="D14" s="14">
        <v>240</v>
      </c>
      <c r="E14" s="15"/>
      <c r="F14" s="11"/>
      <c r="G14" s="12">
        <v>2250</v>
      </c>
      <c r="H14" s="10"/>
      <c r="I14" s="29">
        <v>147.71</v>
      </c>
      <c r="J14" s="10">
        <v>5</v>
      </c>
      <c r="K14" s="26">
        <f>SUM(I14*1.05)</f>
        <v>155.09550000000002</v>
      </c>
      <c r="L14" s="11">
        <f>SUM(K14*F14)</f>
        <v>0</v>
      </c>
      <c r="M14" s="1" t="s">
        <v>112</v>
      </c>
    </row>
    <row r="15" spans="1:13" ht="39.6" x14ac:dyDescent="0.3">
      <c r="A15" s="23">
        <v>43748</v>
      </c>
      <c r="B15" s="3" t="s">
        <v>91</v>
      </c>
      <c r="C15" s="3" t="s">
        <v>19</v>
      </c>
      <c r="D15" s="14">
        <v>890</v>
      </c>
      <c r="E15" s="15"/>
      <c r="F15" s="11"/>
      <c r="G15" s="12">
        <v>450</v>
      </c>
      <c r="H15" s="10"/>
      <c r="I15" s="29">
        <v>16.940000000000001</v>
      </c>
      <c r="J15" s="10">
        <v>5</v>
      </c>
      <c r="K15" s="26">
        <f t="shared" si="0"/>
        <v>17.787000000000003</v>
      </c>
      <c r="L15" s="11">
        <f t="shared" si="1"/>
        <v>0</v>
      </c>
      <c r="M15" s="1" t="s">
        <v>113</v>
      </c>
    </row>
    <row r="16" spans="1:13" ht="42" x14ac:dyDescent="0.3">
      <c r="A16" s="20" t="s">
        <v>18</v>
      </c>
      <c r="B16" s="3" t="s">
        <v>102</v>
      </c>
      <c r="C16" s="3" t="s">
        <v>23</v>
      </c>
      <c r="D16" s="14">
        <v>2350</v>
      </c>
      <c r="E16" s="15"/>
      <c r="F16" s="11"/>
      <c r="G16" s="12">
        <v>400</v>
      </c>
      <c r="H16" s="10"/>
      <c r="I16" s="29">
        <v>362.03</v>
      </c>
      <c r="J16" s="10">
        <v>5</v>
      </c>
      <c r="K16" s="26">
        <f t="shared" si="0"/>
        <v>380.13149999999996</v>
      </c>
      <c r="L16" s="11">
        <f t="shared" si="1"/>
        <v>0</v>
      </c>
      <c r="M16" s="1" t="s">
        <v>114</v>
      </c>
    </row>
    <row r="17" spans="1:13" x14ac:dyDescent="0.3">
      <c r="A17" s="23" t="s">
        <v>62</v>
      </c>
      <c r="B17" s="1" t="s">
        <v>72</v>
      </c>
      <c r="C17" s="1"/>
      <c r="D17" s="14"/>
      <c r="E17" s="15"/>
      <c r="F17" s="16"/>
      <c r="G17" s="12"/>
      <c r="H17" s="10"/>
      <c r="I17" s="29">
        <v>84</v>
      </c>
      <c r="J17" s="10">
        <v>5</v>
      </c>
      <c r="K17" s="26">
        <f t="shared" si="0"/>
        <v>88.2</v>
      </c>
      <c r="L17" s="11">
        <f t="shared" si="1"/>
        <v>0</v>
      </c>
      <c r="M17" s="1" t="s">
        <v>115</v>
      </c>
    </row>
    <row r="18" spans="1:13" x14ac:dyDescent="0.3">
      <c r="A18" s="23" t="s">
        <v>20</v>
      </c>
      <c r="B18" s="1" t="s">
        <v>99</v>
      </c>
      <c r="C18" s="1"/>
      <c r="D18" s="14"/>
      <c r="E18" s="15"/>
      <c r="F18" s="16"/>
      <c r="G18" s="12"/>
      <c r="H18" s="10"/>
      <c r="I18" s="29">
        <v>46.34</v>
      </c>
      <c r="J18" s="10">
        <v>5</v>
      </c>
      <c r="K18" s="26">
        <f t="shared" si="0"/>
        <v>48.657000000000004</v>
      </c>
      <c r="L18" s="11">
        <f t="shared" si="1"/>
        <v>0</v>
      </c>
      <c r="M18" s="1" t="s">
        <v>116</v>
      </c>
    </row>
    <row r="19" spans="1:13" x14ac:dyDescent="0.3">
      <c r="A19" s="20" t="s">
        <v>63</v>
      </c>
      <c r="B19" s="1" t="s">
        <v>99</v>
      </c>
      <c r="C19" s="1"/>
      <c r="D19" s="14"/>
      <c r="E19" s="15"/>
      <c r="F19" s="16"/>
      <c r="G19" s="12"/>
      <c r="H19" s="10"/>
      <c r="I19" s="29">
        <v>46.34</v>
      </c>
      <c r="J19" s="10">
        <v>5</v>
      </c>
      <c r="K19" s="26">
        <f t="shared" si="0"/>
        <v>48.657000000000004</v>
      </c>
      <c r="L19" s="11">
        <f t="shared" si="1"/>
        <v>0</v>
      </c>
      <c r="M19" s="1" t="s">
        <v>117</v>
      </c>
    </row>
    <row r="20" spans="1:13" ht="26.4" x14ac:dyDescent="0.3">
      <c r="A20" s="20" t="s">
        <v>21</v>
      </c>
      <c r="B20" s="1" t="s">
        <v>50</v>
      </c>
      <c r="C20" s="2"/>
      <c r="D20" s="5"/>
      <c r="E20" s="15"/>
      <c r="F20" s="16"/>
      <c r="G20" s="12"/>
      <c r="H20" s="10"/>
      <c r="I20" s="29">
        <v>24</v>
      </c>
      <c r="J20" s="10">
        <v>5</v>
      </c>
      <c r="K20" s="26">
        <f>SUM(I20*1.05)</f>
        <v>25.200000000000003</v>
      </c>
      <c r="L20" s="11">
        <f>SUM(K20*F20)</f>
        <v>0</v>
      </c>
      <c r="M20" s="1" t="s">
        <v>118</v>
      </c>
    </row>
    <row r="21" spans="1:13" ht="52.8" x14ac:dyDescent="0.3">
      <c r="A21" s="20" t="s">
        <v>64</v>
      </c>
      <c r="B21" s="3" t="s">
        <v>27</v>
      </c>
      <c r="C21" s="3" t="s">
        <v>23</v>
      </c>
      <c r="D21" s="14">
        <v>2900</v>
      </c>
      <c r="E21" s="15"/>
      <c r="F21" s="11"/>
      <c r="G21" s="12">
        <v>2400</v>
      </c>
      <c r="H21" s="10"/>
      <c r="I21" s="29">
        <v>792.41</v>
      </c>
      <c r="J21" s="10">
        <v>5</v>
      </c>
      <c r="K21" s="26">
        <f t="shared" si="0"/>
        <v>832.03049999999996</v>
      </c>
      <c r="L21" s="11">
        <f t="shared" si="1"/>
        <v>0</v>
      </c>
      <c r="M21" s="1" t="s">
        <v>119</v>
      </c>
    </row>
    <row r="22" spans="1:13" x14ac:dyDescent="0.3">
      <c r="A22" s="20" t="s">
        <v>22</v>
      </c>
      <c r="B22" s="1" t="s">
        <v>75</v>
      </c>
      <c r="C22" s="1"/>
      <c r="D22" s="14"/>
      <c r="E22" s="15"/>
      <c r="F22" s="17"/>
      <c r="G22" s="12"/>
      <c r="H22" s="10"/>
      <c r="I22" s="29">
        <v>107.16</v>
      </c>
      <c r="J22" s="10">
        <v>5</v>
      </c>
      <c r="K22" s="26">
        <f t="shared" si="0"/>
        <v>112.518</v>
      </c>
      <c r="L22" s="11">
        <f t="shared" si="1"/>
        <v>0</v>
      </c>
      <c r="M22" s="1" t="s">
        <v>120</v>
      </c>
    </row>
    <row r="23" spans="1:13" x14ac:dyDescent="0.3">
      <c r="A23" s="20" t="s">
        <v>24</v>
      </c>
      <c r="B23" s="1" t="s">
        <v>76</v>
      </c>
      <c r="C23" s="1"/>
      <c r="D23" s="14"/>
      <c r="E23" s="15"/>
      <c r="F23" s="17"/>
      <c r="G23" s="12"/>
      <c r="H23" s="10"/>
      <c r="I23" s="29">
        <v>60.82</v>
      </c>
      <c r="J23" s="10">
        <v>5</v>
      </c>
      <c r="K23" s="26">
        <f t="shared" si="0"/>
        <v>63.861000000000004</v>
      </c>
      <c r="L23" s="11">
        <f>SUM(K23*F23)</f>
        <v>0</v>
      </c>
      <c r="M23" s="1" t="s">
        <v>121</v>
      </c>
    </row>
    <row r="24" spans="1:13" x14ac:dyDescent="0.3">
      <c r="A24" s="20" t="s">
        <v>26</v>
      </c>
      <c r="B24" s="1" t="s">
        <v>76</v>
      </c>
      <c r="C24" s="2"/>
      <c r="D24" s="5"/>
      <c r="E24" s="15"/>
      <c r="F24" s="17"/>
      <c r="G24" s="12"/>
      <c r="H24" s="10"/>
      <c r="I24" s="29">
        <v>60.82</v>
      </c>
      <c r="J24" s="10">
        <v>5</v>
      </c>
      <c r="K24" s="26">
        <f t="shared" si="0"/>
        <v>63.861000000000004</v>
      </c>
      <c r="L24" s="11">
        <f t="shared" si="1"/>
        <v>0</v>
      </c>
      <c r="M24" s="1" t="s">
        <v>122</v>
      </c>
    </row>
    <row r="25" spans="1:13" ht="39.6" x14ac:dyDescent="0.3">
      <c r="A25" s="20" t="s">
        <v>28</v>
      </c>
      <c r="B25" s="3" t="s">
        <v>92</v>
      </c>
      <c r="C25" s="3" t="s">
        <v>30</v>
      </c>
      <c r="D25" s="14">
        <v>380</v>
      </c>
      <c r="E25" s="15"/>
      <c r="F25" s="11"/>
      <c r="G25" s="12">
        <v>2250</v>
      </c>
      <c r="H25" s="10"/>
      <c r="I25" s="29">
        <v>64.3</v>
      </c>
      <c r="J25" s="10">
        <v>5</v>
      </c>
      <c r="K25" s="26">
        <f t="shared" si="0"/>
        <v>67.515000000000001</v>
      </c>
      <c r="L25" s="11">
        <f t="shared" si="1"/>
        <v>0</v>
      </c>
      <c r="M25" s="1" t="s">
        <v>123</v>
      </c>
    </row>
    <row r="26" spans="1:13" ht="39.6" x14ac:dyDescent="0.3">
      <c r="A26" s="20" t="s">
        <v>29</v>
      </c>
      <c r="B26" s="3" t="s">
        <v>93</v>
      </c>
      <c r="C26" s="3" t="s">
        <v>30</v>
      </c>
      <c r="D26" s="14">
        <v>380</v>
      </c>
      <c r="E26" s="15"/>
      <c r="F26" s="11"/>
      <c r="G26" s="12">
        <v>375</v>
      </c>
      <c r="H26" s="10"/>
      <c r="I26" s="29">
        <v>22.01</v>
      </c>
      <c r="J26" s="10">
        <v>5</v>
      </c>
      <c r="K26" s="26">
        <f t="shared" si="0"/>
        <v>23.110500000000002</v>
      </c>
      <c r="L26" s="11">
        <f t="shared" si="1"/>
        <v>0</v>
      </c>
      <c r="M26" s="1" t="s">
        <v>124</v>
      </c>
    </row>
    <row r="27" spans="1:13" ht="39.6" x14ac:dyDescent="0.3">
      <c r="A27" s="20" t="s">
        <v>51</v>
      </c>
      <c r="B27" s="3" t="s">
        <v>94</v>
      </c>
      <c r="C27" s="3" t="s">
        <v>33</v>
      </c>
      <c r="D27" s="39">
        <v>2100</v>
      </c>
      <c r="E27" s="15"/>
      <c r="F27" s="11"/>
      <c r="G27" s="12">
        <v>2571</v>
      </c>
      <c r="H27" s="10"/>
      <c r="I27" s="29">
        <v>47.41</v>
      </c>
      <c r="J27" s="10">
        <v>5</v>
      </c>
      <c r="K27" s="26">
        <f>SUM(I27*1.05)</f>
        <v>49.780499999999996</v>
      </c>
      <c r="L27" s="11">
        <f>SUM(K27*F27)</f>
        <v>0</v>
      </c>
      <c r="M27" s="1" t="s">
        <v>125</v>
      </c>
    </row>
    <row r="28" spans="1:13" ht="39.6" x14ac:dyDescent="0.3">
      <c r="A28" s="20" t="s">
        <v>31</v>
      </c>
      <c r="B28" s="3" t="s">
        <v>35</v>
      </c>
      <c r="C28" s="3" t="s">
        <v>36</v>
      </c>
      <c r="D28" s="14">
        <v>3530</v>
      </c>
      <c r="E28" s="15"/>
      <c r="F28" s="11"/>
      <c r="G28" s="12">
        <v>2571</v>
      </c>
      <c r="H28" s="10"/>
      <c r="I28" s="29">
        <v>32.799999999999997</v>
      </c>
      <c r="J28" s="10">
        <v>5</v>
      </c>
      <c r="K28" s="26">
        <f t="shared" si="0"/>
        <v>34.44</v>
      </c>
      <c r="L28" s="11">
        <f t="shared" si="1"/>
        <v>0</v>
      </c>
      <c r="M28" s="1" t="s">
        <v>126</v>
      </c>
    </row>
    <row r="29" spans="1:13" ht="39.6" x14ac:dyDescent="0.3">
      <c r="A29" s="20" t="s">
        <v>52</v>
      </c>
      <c r="B29" s="3" t="s">
        <v>95</v>
      </c>
      <c r="C29" s="3" t="s">
        <v>12</v>
      </c>
      <c r="D29" s="14">
        <v>340</v>
      </c>
      <c r="E29" s="15"/>
      <c r="F29" s="11"/>
      <c r="G29" s="12">
        <v>2571</v>
      </c>
      <c r="H29" s="10"/>
      <c r="I29" s="29">
        <v>128.59</v>
      </c>
      <c r="J29" s="10">
        <v>5</v>
      </c>
      <c r="K29" s="26">
        <f t="shared" si="0"/>
        <v>135.01950000000002</v>
      </c>
      <c r="L29" s="11">
        <f t="shared" si="1"/>
        <v>0</v>
      </c>
      <c r="M29" s="1" t="s">
        <v>127</v>
      </c>
    </row>
    <row r="30" spans="1:13" ht="39.6" x14ac:dyDescent="0.3">
      <c r="A30" s="20" t="s">
        <v>32</v>
      </c>
      <c r="B30" s="3" t="s">
        <v>96</v>
      </c>
      <c r="C30" s="3" t="s">
        <v>39</v>
      </c>
      <c r="D30" s="14">
        <v>1280</v>
      </c>
      <c r="E30" s="15"/>
      <c r="F30" s="11"/>
      <c r="G30" s="12">
        <v>2571</v>
      </c>
      <c r="H30" s="10"/>
      <c r="I30" s="29">
        <v>99.05</v>
      </c>
      <c r="J30" s="10">
        <v>5</v>
      </c>
      <c r="K30" s="26">
        <f t="shared" si="0"/>
        <v>104.0025</v>
      </c>
      <c r="L30" s="11">
        <f t="shared" si="1"/>
        <v>0</v>
      </c>
      <c r="M30" s="1" t="s">
        <v>128</v>
      </c>
    </row>
    <row r="31" spans="1:13" ht="39.6" x14ac:dyDescent="0.3">
      <c r="A31" s="20" t="s">
        <v>53</v>
      </c>
      <c r="B31" s="3" t="s">
        <v>41</v>
      </c>
      <c r="C31" s="3" t="s">
        <v>39</v>
      </c>
      <c r="D31" s="14">
        <v>1280</v>
      </c>
      <c r="E31" s="15"/>
      <c r="F31" s="11"/>
      <c r="G31" s="12">
        <v>2571</v>
      </c>
      <c r="H31" s="10"/>
      <c r="I31" s="29">
        <v>99.05</v>
      </c>
      <c r="J31" s="10">
        <v>5</v>
      </c>
      <c r="K31" s="26">
        <f>SUM(I31*1.05)</f>
        <v>104.0025</v>
      </c>
      <c r="L31" s="11">
        <f>SUM(K31*F31)</f>
        <v>0</v>
      </c>
      <c r="M31" s="1" t="s">
        <v>129</v>
      </c>
    </row>
    <row r="32" spans="1:13" ht="39.6" x14ac:dyDescent="0.3">
      <c r="A32" s="20" t="s">
        <v>34</v>
      </c>
      <c r="B32" s="3" t="s">
        <v>97</v>
      </c>
      <c r="C32" s="3" t="s">
        <v>43</v>
      </c>
      <c r="D32" s="14">
        <v>500</v>
      </c>
      <c r="E32" s="15"/>
      <c r="F32" s="11"/>
      <c r="G32" s="12">
        <v>300</v>
      </c>
      <c r="H32" s="10"/>
      <c r="I32" s="29">
        <v>20.5</v>
      </c>
      <c r="J32" s="10">
        <v>5</v>
      </c>
      <c r="K32" s="26">
        <f t="shared" si="0"/>
        <v>21.525000000000002</v>
      </c>
      <c r="L32" s="11">
        <f t="shared" si="1"/>
        <v>0</v>
      </c>
      <c r="M32" s="1" t="s">
        <v>130</v>
      </c>
    </row>
    <row r="33" spans="1:13" ht="39.6" x14ac:dyDescent="0.3">
      <c r="A33" s="20" t="s">
        <v>65</v>
      </c>
      <c r="B33" s="3" t="s">
        <v>98</v>
      </c>
      <c r="C33" s="3" t="s">
        <v>43</v>
      </c>
      <c r="D33" s="14">
        <v>210</v>
      </c>
      <c r="E33" s="15"/>
      <c r="F33" s="11"/>
      <c r="G33" s="12">
        <v>200</v>
      </c>
      <c r="H33" s="10"/>
      <c r="I33" s="29">
        <v>81.09</v>
      </c>
      <c r="J33" s="10">
        <v>5</v>
      </c>
      <c r="K33" s="26">
        <f t="shared" si="0"/>
        <v>85.144500000000008</v>
      </c>
      <c r="L33" s="11">
        <f>SUM(K33*F33)</f>
        <v>0</v>
      </c>
      <c r="M33" s="1" t="s">
        <v>131</v>
      </c>
    </row>
    <row r="34" spans="1:13" x14ac:dyDescent="0.3">
      <c r="A34" s="20" t="s">
        <v>37</v>
      </c>
      <c r="B34" s="3" t="s">
        <v>54</v>
      </c>
      <c r="C34" s="5"/>
      <c r="D34" s="5"/>
      <c r="E34" s="15"/>
      <c r="F34" s="12"/>
      <c r="G34" s="12"/>
      <c r="H34" s="10"/>
      <c r="I34" s="29">
        <v>133.22999999999999</v>
      </c>
      <c r="J34" s="10">
        <v>5</v>
      </c>
      <c r="K34" s="26">
        <f t="shared" si="0"/>
        <v>139.89150000000001</v>
      </c>
      <c r="L34" s="11">
        <f t="shared" si="1"/>
        <v>0</v>
      </c>
      <c r="M34" s="1" t="s">
        <v>132</v>
      </c>
    </row>
    <row r="35" spans="1:13" x14ac:dyDescent="0.3">
      <c r="A35" s="20" t="s">
        <v>66</v>
      </c>
      <c r="B35" s="3" t="s">
        <v>55</v>
      </c>
      <c r="C35" s="5"/>
      <c r="D35" s="5"/>
      <c r="E35" s="15"/>
      <c r="F35" s="12"/>
      <c r="G35" s="12"/>
      <c r="H35" s="10"/>
      <c r="I35" s="29">
        <v>52.14</v>
      </c>
      <c r="J35" s="10">
        <v>5</v>
      </c>
      <c r="K35" s="26">
        <f t="shared" si="0"/>
        <v>54.747</v>
      </c>
      <c r="L35" s="11">
        <f t="shared" si="1"/>
        <v>0</v>
      </c>
      <c r="M35" s="1" t="s">
        <v>133</v>
      </c>
    </row>
    <row r="36" spans="1:13" x14ac:dyDescent="0.3">
      <c r="A36" s="20" t="s">
        <v>38</v>
      </c>
      <c r="B36" s="3" t="s">
        <v>56</v>
      </c>
      <c r="C36" s="5"/>
      <c r="D36" s="5"/>
      <c r="E36" s="15"/>
      <c r="F36" s="12"/>
      <c r="G36" s="12"/>
      <c r="H36" s="10"/>
      <c r="I36" s="29">
        <v>52.14</v>
      </c>
      <c r="J36" s="10">
        <v>5</v>
      </c>
      <c r="K36" s="26">
        <f t="shared" si="0"/>
        <v>54.747</v>
      </c>
      <c r="L36" s="11">
        <f t="shared" si="1"/>
        <v>0</v>
      </c>
      <c r="M36" s="1" t="s">
        <v>134</v>
      </c>
    </row>
    <row r="37" spans="1:13" x14ac:dyDescent="0.3">
      <c r="A37" s="20" t="s">
        <v>67</v>
      </c>
      <c r="B37" s="5" t="s">
        <v>77</v>
      </c>
      <c r="C37" s="5"/>
      <c r="D37" s="5"/>
      <c r="E37" s="18"/>
      <c r="F37" s="12"/>
      <c r="G37" s="12"/>
      <c r="H37" s="10"/>
      <c r="I37" s="29">
        <v>19.98</v>
      </c>
      <c r="J37" s="10">
        <v>5</v>
      </c>
      <c r="K37" s="26">
        <f t="shared" si="0"/>
        <v>20.979000000000003</v>
      </c>
      <c r="L37" s="11">
        <f t="shared" si="1"/>
        <v>0</v>
      </c>
      <c r="M37" s="1" t="s">
        <v>135</v>
      </c>
    </row>
    <row r="38" spans="1:13" x14ac:dyDescent="0.3">
      <c r="A38" s="5" t="s">
        <v>40</v>
      </c>
      <c r="B38" s="5" t="s">
        <v>77</v>
      </c>
      <c r="C38" s="5"/>
      <c r="D38" s="5"/>
      <c r="E38" s="18"/>
      <c r="F38" s="12"/>
      <c r="G38" s="12"/>
      <c r="H38" s="10"/>
      <c r="I38" s="29">
        <v>50.7</v>
      </c>
      <c r="J38" s="10">
        <v>5</v>
      </c>
      <c r="K38" s="26">
        <f t="shared" si="0"/>
        <v>53.235000000000007</v>
      </c>
      <c r="L38" s="11">
        <f t="shared" si="1"/>
        <v>0</v>
      </c>
      <c r="M38" s="1" t="s">
        <v>136</v>
      </c>
    </row>
    <row r="39" spans="1:13" x14ac:dyDescent="0.3">
      <c r="A39" s="5" t="s">
        <v>68</v>
      </c>
      <c r="B39" s="5" t="s">
        <v>78</v>
      </c>
      <c r="C39" s="5"/>
      <c r="D39" s="5"/>
      <c r="E39" s="18"/>
      <c r="F39" s="12"/>
      <c r="G39" s="12"/>
      <c r="H39" s="10"/>
      <c r="I39" s="29">
        <v>128</v>
      </c>
      <c r="J39" s="10">
        <v>21</v>
      </c>
      <c r="K39" s="26">
        <f>SUM(I39*1.21)</f>
        <v>154.88</v>
      </c>
      <c r="L39" s="11">
        <f>SUM(K39*F39)</f>
        <v>0</v>
      </c>
      <c r="M39" s="1" t="s">
        <v>137</v>
      </c>
    </row>
    <row r="40" spans="1:13" x14ac:dyDescent="0.3">
      <c r="A40" s="5" t="s">
        <v>42</v>
      </c>
      <c r="B40" s="3" t="s">
        <v>79</v>
      </c>
      <c r="C40" s="5"/>
      <c r="D40" s="5"/>
      <c r="E40" s="18"/>
      <c r="F40" s="12"/>
      <c r="G40" s="12"/>
      <c r="H40" s="10"/>
      <c r="I40" s="29">
        <v>4.92</v>
      </c>
      <c r="J40" s="10">
        <v>21</v>
      </c>
      <c r="K40" s="26">
        <f t="shared" ref="K40:K46" si="2">SUM(I40*1.21)</f>
        <v>5.9531999999999998</v>
      </c>
      <c r="L40" s="11">
        <f t="shared" ref="L40:L46" si="3">SUM(K40*F40)</f>
        <v>0</v>
      </c>
      <c r="M40" s="1" t="s">
        <v>138</v>
      </c>
    </row>
    <row r="41" spans="1:13" ht="26.4" x14ac:dyDescent="0.3">
      <c r="A41" s="5" t="s">
        <v>69</v>
      </c>
      <c r="B41" s="3" t="s">
        <v>80</v>
      </c>
      <c r="C41" s="5"/>
      <c r="D41" s="5"/>
      <c r="E41" s="18"/>
      <c r="F41" s="12"/>
      <c r="G41" s="12"/>
      <c r="H41" s="10"/>
      <c r="I41" s="29">
        <v>183.04</v>
      </c>
      <c r="J41" s="10">
        <v>21</v>
      </c>
      <c r="K41" s="26">
        <f t="shared" si="2"/>
        <v>221.47839999999999</v>
      </c>
      <c r="L41" s="11">
        <f t="shared" si="3"/>
        <v>0</v>
      </c>
      <c r="M41" s="1" t="s">
        <v>139</v>
      </c>
    </row>
    <row r="42" spans="1:13" x14ac:dyDescent="0.3">
      <c r="A42" s="5" t="s">
        <v>44</v>
      </c>
      <c r="B42" s="3" t="s">
        <v>81</v>
      </c>
      <c r="C42" s="5"/>
      <c r="D42" s="5"/>
      <c r="E42" s="18"/>
      <c r="F42" s="12"/>
      <c r="G42" s="12"/>
      <c r="H42" s="10"/>
      <c r="I42" s="29">
        <v>37.65</v>
      </c>
      <c r="J42" s="10">
        <v>21</v>
      </c>
      <c r="K42" s="26">
        <f t="shared" si="2"/>
        <v>45.5565</v>
      </c>
      <c r="L42" s="11">
        <f t="shared" si="3"/>
        <v>0</v>
      </c>
      <c r="M42" s="1" t="s">
        <v>140</v>
      </c>
    </row>
    <row r="43" spans="1:13" ht="26.4" x14ac:dyDescent="0.3">
      <c r="A43" s="5" t="s">
        <v>45</v>
      </c>
      <c r="B43" s="3" t="s">
        <v>57</v>
      </c>
      <c r="C43" s="5"/>
      <c r="D43" s="5"/>
      <c r="E43" s="18"/>
      <c r="F43" s="12"/>
      <c r="G43" s="12"/>
      <c r="H43" s="10"/>
      <c r="I43" s="29">
        <v>24.62</v>
      </c>
      <c r="J43" s="10">
        <v>21</v>
      </c>
      <c r="K43" s="26">
        <f t="shared" si="2"/>
        <v>29.790199999999999</v>
      </c>
      <c r="L43" s="11">
        <f t="shared" si="3"/>
        <v>0</v>
      </c>
      <c r="M43" s="1" t="s">
        <v>58</v>
      </c>
    </row>
    <row r="44" spans="1:13" x14ac:dyDescent="0.3">
      <c r="A44" s="5" t="s">
        <v>46</v>
      </c>
      <c r="B44" s="3" t="s">
        <v>82</v>
      </c>
      <c r="C44" s="5"/>
      <c r="D44" s="5"/>
      <c r="E44" s="5"/>
      <c r="F44" s="12"/>
      <c r="G44" s="12"/>
      <c r="H44" s="10"/>
      <c r="I44" s="29">
        <v>915.2</v>
      </c>
      <c r="J44" s="10">
        <v>21</v>
      </c>
      <c r="K44" s="26">
        <f t="shared" si="2"/>
        <v>1107.3920000000001</v>
      </c>
      <c r="L44" s="11">
        <f t="shared" si="3"/>
        <v>0</v>
      </c>
      <c r="M44" s="1" t="s">
        <v>141</v>
      </c>
    </row>
    <row r="45" spans="1:13" x14ac:dyDescent="0.3">
      <c r="A45" s="5" t="s">
        <v>70</v>
      </c>
      <c r="B45" s="3" t="s">
        <v>83</v>
      </c>
      <c r="C45" s="5"/>
      <c r="D45" s="5"/>
      <c r="E45" s="5"/>
      <c r="F45" s="12"/>
      <c r="G45" s="12"/>
      <c r="H45" s="10"/>
      <c r="I45" s="29">
        <v>892.03</v>
      </c>
      <c r="J45" s="10">
        <v>21</v>
      </c>
      <c r="K45" s="26">
        <f t="shared" si="2"/>
        <v>1079.3562999999999</v>
      </c>
      <c r="L45" s="11">
        <f t="shared" si="3"/>
        <v>0</v>
      </c>
      <c r="M45" s="1" t="s">
        <v>142</v>
      </c>
    </row>
    <row r="46" spans="1:13" x14ac:dyDescent="0.3">
      <c r="A46" s="5" t="s">
        <v>71</v>
      </c>
      <c r="B46" s="3" t="s">
        <v>84</v>
      </c>
      <c r="C46" s="5"/>
      <c r="D46" s="5"/>
      <c r="E46" s="5"/>
      <c r="F46" s="12"/>
      <c r="G46" s="12"/>
      <c r="H46" s="10"/>
      <c r="I46" s="29">
        <v>312.79000000000002</v>
      </c>
      <c r="J46" s="10">
        <v>21</v>
      </c>
      <c r="K46" s="26">
        <f t="shared" si="2"/>
        <v>378.47590000000002</v>
      </c>
      <c r="L46" s="11">
        <f t="shared" si="3"/>
        <v>0</v>
      </c>
      <c r="M46" s="1" t="s">
        <v>143</v>
      </c>
    </row>
    <row r="47" spans="1:13" x14ac:dyDescent="0.3">
      <c r="A47" s="5"/>
      <c r="B47" s="5"/>
      <c r="C47" s="5"/>
      <c r="D47" s="5"/>
      <c r="E47" s="5"/>
      <c r="F47" s="5"/>
      <c r="G47" s="8"/>
      <c r="H47" s="5"/>
      <c r="I47" s="30"/>
      <c r="J47" s="5"/>
      <c r="K47" s="27"/>
      <c r="L47" s="11">
        <v>16837.97</v>
      </c>
      <c r="M47" s="1"/>
    </row>
    <row r="50" spans="2:2" x14ac:dyDescent="0.3">
      <c r="B50" s="24"/>
    </row>
  </sheetData>
  <mergeCells count="3">
    <mergeCell ref="A1:M1"/>
    <mergeCell ref="A2:M2"/>
    <mergeCell ref="C5:M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Kleveckaite</dc:creator>
  <cp:lastModifiedBy>Ramunas Diliautas</cp:lastModifiedBy>
  <dcterms:created xsi:type="dcterms:W3CDTF">2019-05-09T08:48:57Z</dcterms:created>
  <dcterms:modified xsi:type="dcterms:W3CDTF">2019-06-21T06:42:47Z</dcterms:modified>
</cp:coreProperties>
</file>