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defaultThemeVersion="124226"/>
  <mc:AlternateContent xmlns:mc="http://schemas.openxmlformats.org/markup-compatibility/2006">
    <mc:Choice Requires="x15">
      <x15ac:absPath xmlns:x15ac="http://schemas.microsoft.com/office/spreadsheetml/2010/11/ac" url="\\Jurbarkas\e\07 Rinkodara\02 Darbinis\10 Ingrida Kulevičienė\Konkursai\2018\Energetikos\VAC VLN, Šventininkų TP - SP, NV prijungimas\5. Pasiūlymas\02 Galutinis\"/>
    </mc:Choice>
  </mc:AlternateContent>
  <xr:revisionPtr revIDLastSave="0" documentId="13_ncr:1_{AFF17B5A-CC00-44F2-B4E6-2EC54CA6F011}" xr6:coauthVersionLast="37" xr6:coauthVersionMax="37" xr10:uidLastSave="{00000000-0000-0000-0000-000000000000}"/>
  <bookViews>
    <workbookView xWindow="0" yWindow="0" windowWidth="15330" windowHeight="7560" xr2:uid="{00000000-000D-0000-FFFF-FFFF00000000}"/>
  </bookViews>
  <sheets>
    <sheet name="SDKŽ" sheetId="1" r:id="rId1"/>
  </sheets>
  <calcPr calcId="162913"/>
</workbook>
</file>

<file path=xl/calcChain.xml><?xml version="1.0" encoding="utf-8"?>
<calcChain xmlns="http://schemas.openxmlformats.org/spreadsheetml/2006/main">
  <c r="I12" i="1" l="1"/>
  <c r="I13" i="1" s="1"/>
  <c r="E10" i="1" l="1"/>
  <c r="E5" i="1"/>
  <c r="G9" i="1"/>
  <c r="E9" i="1" l="1"/>
  <c r="H9" i="1" s="1"/>
  <c r="G10" i="1"/>
  <c r="G8" i="1"/>
  <c r="G5" i="1"/>
  <c r="H10" i="1" l="1"/>
  <c r="E8" i="1" l="1"/>
  <c r="H8" i="1" s="1"/>
  <c r="H5" i="1"/>
  <c r="H11" i="1" l="1"/>
  <c r="H12" i="1" s="1"/>
  <c r="G11" i="1" l="1"/>
  <c r="H13" i="1"/>
  <c r="G12" i="1" l="1"/>
  <c r="G13" i="1" s="1"/>
</calcChain>
</file>

<file path=xl/sharedStrings.xml><?xml version="1.0" encoding="utf-8"?>
<sst xmlns="http://schemas.openxmlformats.org/spreadsheetml/2006/main" count="51" uniqueCount="48">
  <si>
    <t>Eil. Nr.</t>
  </si>
  <si>
    <t>Darbų pavadinimas</t>
  </si>
  <si>
    <t>Mato vnt.</t>
  </si>
  <si>
    <t>1.</t>
  </si>
  <si>
    <t>kompl.</t>
  </si>
  <si>
    <t>2.</t>
  </si>
  <si>
    <t>3.</t>
  </si>
  <si>
    <t>4.</t>
  </si>
  <si>
    <t>5.</t>
  </si>
  <si>
    <t>6.</t>
  </si>
  <si>
    <t>7.</t>
  </si>
  <si>
    <t>vnt.</t>
  </si>
  <si>
    <t>PVM, 21%</t>
  </si>
  <si>
    <t>km</t>
  </si>
  <si>
    <t>III.</t>
  </si>
  <si>
    <t>8.</t>
  </si>
  <si>
    <t>9.</t>
  </si>
  <si>
    <t>1.1.</t>
  </si>
  <si>
    <t>2.1.</t>
  </si>
  <si>
    <t>IX.</t>
  </si>
  <si>
    <t>KABELIŲ LINIJŲ STATYBA</t>
  </si>
  <si>
    <t>DARBO PROJEKTAS</t>
  </si>
  <si>
    <t>Visi projekte numatyti darbai turi būti atliekami laikantis Statybos techninių reglamentų, Elektros įrenginių įrengimo taisyklių, bei kitų Lietuvos respublikje galiojančiuose teisės aktų reikalavimų.</t>
  </si>
  <si>
    <t>Sustambintame darbų kiekių žiniaraštyje turi būti įvertinti visi montavimo, demontavimo, transportavimo ir kiti darbai, medžiagos, įrenginiai, bandymai ir matavimai, operatyviniai perjungimai reikalingi projekto įgyvendinimui.</t>
  </si>
  <si>
    <t>Maksimalus kiekis</t>
  </si>
  <si>
    <t>Visi projektui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</si>
  <si>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Optinio ryšio požeminės kabelių linijos tiesimo, trasos parengimo, gerbūvio sutvarkymo, prijungimo darbai, bandymai, matavimai, kiti reikalingi darbai ir medžiagos (išskirti pagal operatyvinį pavadinimą)</t>
  </si>
  <si>
    <t>10 kV KL trasos parengimas, linijos tiesimas, įžeminimo įrenginių sumontavimas, prijungimas, trasos gerbūvio sutvarkymas bei kiti reikalingi darbai ir medžiagos pagal projektinius sprendinius (išskirti linijas pagal operatyvinius pavadinimus)</t>
  </si>
  <si>
    <t>Projektinis kiekis</t>
  </si>
  <si>
    <t>Mato vnt. įkainis Eur be PVM</t>
  </si>
  <si>
    <t>Viso Eur be PVM</t>
  </si>
  <si>
    <t>Viso Eur su PVM</t>
  </si>
  <si>
    <t>Iš viso kaina Eur be PVM (projektiniam kiekiui)</t>
  </si>
  <si>
    <r>
      <t>Iš viso kaina Eur be PVM (</t>
    </r>
    <r>
      <rPr>
        <b/>
        <i/>
        <sz val="11"/>
        <rFont val="Arial"/>
        <family val="2"/>
        <charset val="186"/>
      </rPr>
      <t>maksimaliam kiekiui</t>
    </r>
    <r>
      <rPr>
        <b/>
        <sz val="11"/>
        <rFont val="Arial"/>
        <family val="2"/>
        <charset val="186"/>
      </rPr>
      <t>)</t>
    </r>
  </si>
  <si>
    <t>RYŠIŲ LINIJŲ STATYBA</t>
  </si>
  <si>
    <t>XIII.</t>
  </si>
  <si>
    <t xml:space="preserve">Darbams, kurių mato vienetas yra kilometras techninio projekto konkursinėje medžiagoje turi būti nurodyti projekte numatyti darbų kiekiai ir maksimalūs darbų kiekiai, kurie turi būti 10 proc. didesni nei projekte numatyti darbų kiekiai. Tiekėjo pasiūlymai bus vertinami maksimaliam darbų kiekiui. </t>
  </si>
  <si>
    <t xml:space="preserve">Dangų atstatymas, gerbūvio sutvarkymas, visi tam reikalingi darbai </t>
  </si>
  <si>
    <t>Sustambintas darbų kiekių žiniaraštis</t>
  </si>
  <si>
    <t xml:space="preserve">Eilutėse, kuriose nurodytas mato vienetas komp. – turi būti įvertinta visa techniniame, darbo projekte numatyta apimtis (viename komplekte). </t>
  </si>
  <si>
    <t>Iš viso kaina EUR be PVM (projektiniam kiekiui) apskaičiuojama Mato vnt. įkainį EUR be PVM padauginus iš Projektinio kiekio. Iš viso kaina EUR be PVM (maksimaliam kiekiui) apskaičiuojama Mato vnt. įkainį EUR be PVM padauginus iš Maksimalaus kiekio.</t>
  </si>
  <si>
    <t xml:space="preserve">                                                                                                                                                 </t>
  </si>
  <si>
    <t>Eilučių, kuriose įrašyti neatliekami projekte darbai - nepildyti (ir neištrinti).</t>
  </si>
  <si>
    <t>Projektuotojas privalo užpildyti ir nuspalvinti žaliai tas darbų eilutes, kurios aktualios rengiamame konkrečiame techniniame projekte, o Rangovui teikiant pasiūlymą pildyti tik žaliai nuspalvintų eilučių stulpelį "Mato vnt. įkainis Eur be PVM".</t>
  </si>
  <si>
    <t>* 0,4kV KL ir 0,4kV OL tiesimo įkainiuose turi būti įvertinti visi projekte numatyti atvado paklojimo, prijungimo, perjungimo darbai ir medžiagos.</t>
  </si>
  <si>
    <t>Vienmodis 24 skaidulų šviesolaidinis SP-215 Fabriko g.56 - Šventininkų TP kabelis</t>
  </si>
  <si>
    <t xml:space="preserve"> SP-215 Fabriko g.56 - Šventininkų TP </t>
  </si>
  <si>
    <t xml:space="preserve">Maksimali priimtina darbų kaina Eur be PVM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</si>
</sst>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b/>
      <sz val="11"/>
      <name val="Calibri"/>
      <family val="2"/>
      <charset val="186"/>
      <scheme val="minor"/>
    </font>
    <font>
      <sz val="11"/>
      <name val="Calibri"/>
      <family val="2"/>
      <scheme val="minor"/>
    </font>
    <font>
      <sz val="10"/>
      <name val="Arial"/>
      <family val="2"/>
    </font>
    <font>
      <sz val="11"/>
      <color theme="1"/>
      <name val="Arial"/>
      <family val="2"/>
      <charset val="186"/>
    </font>
    <font>
      <b/>
      <sz val="11"/>
      <color theme="1"/>
      <name val="Arial"/>
      <family val="2"/>
      <charset val="186"/>
    </font>
    <font>
      <sz val="11"/>
      <color rgb="FFFF0000"/>
      <name val="Calibri"/>
      <family val="2"/>
      <charset val="186"/>
      <scheme val="minor"/>
    </font>
    <font>
      <b/>
      <sz val="12"/>
      <name val="Arial"/>
      <family val="2"/>
      <charset val="186"/>
    </font>
    <font>
      <b/>
      <i/>
      <sz val="11"/>
      <name val="Arial"/>
      <family val="2"/>
      <charset val="186"/>
    </font>
  </fonts>
  <fills count="7">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78">
    <xf numFmtId="0" fontId="0" fillId="0" borderId="0" xfId="0"/>
    <xf numFmtId="0" fontId="7" fillId="2" borderId="1" xfId="0" applyFont="1" applyFill="1" applyBorder="1" applyAlignment="1" applyProtection="1">
      <alignment horizontal="center" vertical="center" wrapText="1"/>
    </xf>
    <xf numFmtId="0" fontId="0" fillId="0" borderId="0" xfId="0" applyProtection="1"/>
    <xf numFmtId="0" fontId="0" fillId="0" borderId="0" xfId="0" applyAlignment="1" applyProtection="1">
      <alignment horizontal="center" vertical="center"/>
    </xf>
    <xf numFmtId="2" fontId="7" fillId="4" borderId="1" xfId="0" applyNumberFormat="1" applyFont="1" applyFill="1" applyBorder="1" applyAlignment="1" applyProtection="1">
      <alignment horizontal="center" vertical="center"/>
    </xf>
    <xf numFmtId="2" fontId="7" fillId="6"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1" xfId="0" applyFont="1" applyFill="1" applyBorder="1" applyAlignment="1" applyProtection="1">
      <alignment vertical="center" wrapText="1"/>
    </xf>
    <xf numFmtId="0" fontId="12" fillId="2" borderId="1" xfId="0" applyFont="1" applyFill="1" applyBorder="1" applyAlignment="1" applyProtection="1">
      <alignment horizontal="center" vertical="center"/>
    </xf>
    <xf numFmtId="0" fontId="13" fillId="0" borderId="0" xfId="0" applyFont="1" applyBorder="1" applyAlignment="1" applyProtection="1">
      <alignment wrapText="1"/>
    </xf>
    <xf numFmtId="0" fontId="7" fillId="5" borderId="1" xfId="0" applyFont="1" applyFill="1" applyBorder="1" applyAlignment="1" applyProtection="1">
      <alignment horizontal="center" vertical="center" wrapText="1"/>
    </xf>
    <xf numFmtId="0" fontId="0" fillId="0" borderId="0" xfId="0" applyAlignment="1" applyProtection="1">
      <alignment wrapText="1"/>
    </xf>
    <xf numFmtId="0" fontId="11" fillId="2" borderId="3" xfId="0" applyFont="1" applyFill="1" applyBorder="1" applyAlignment="1" applyProtection="1">
      <alignment horizontal="center" vertical="center"/>
    </xf>
    <xf numFmtId="0" fontId="5" fillId="0" borderId="0" xfId="0" applyFont="1" applyBorder="1" applyAlignment="1" applyProtection="1">
      <alignment wrapText="1"/>
    </xf>
    <xf numFmtId="16" fontId="11" fillId="5" borderId="1" xfId="0" applyNumberFormat="1" applyFont="1" applyFill="1" applyBorder="1" applyAlignment="1" applyProtection="1">
      <alignment horizontal="center" vertical="center"/>
    </xf>
    <xf numFmtId="0" fontId="7" fillId="5" borderId="1" xfId="0" applyFont="1" applyFill="1" applyBorder="1" applyAlignment="1" applyProtection="1">
      <alignment vertical="center" wrapText="1"/>
    </xf>
    <xf numFmtId="164" fontId="7" fillId="5" borderId="1" xfId="0" applyNumberFormat="1" applyFont="1" applyFill="1" applyBorder="1" applyAlignment="1" applyProtection="1">
      <alignment horizontal="center" vertical="center" wrapText="1"/>
    </xf>
    <xf numFmtId="164" fontId="7" fillId="4" borderId="1" xfId="0" applyNumberFormat="1" applyFont="1" applyFill="1" applyBorder="1" applyAlignment="1" applyProtection="1">
      <alignment horizontal="center" vertical="center" wrapText="1"/>
    </xf>
    <xf numFmtId="0" fontId="5" fillId="0" borderId="0" xfId="0" applyFont="1" applyProtection="1"/>
    <xf numFmtId="0" fontId="13" fillId="0" borderId="0" xfId="0" applyFont="1" applyAlignment="1" applyProtection="1">
      <alignment wrapText="1"/>
    </xf>
    <xf numFmtId="0" fontId="7" fillId="2" borderId="1" xfId="0" applyFont="1" applyFill="1" applyBorder="1" applyAlignment="1" applyProtection="1">
      <alignment horizontal="center" vertical="center"/>
    </xf>
    <xf numFmtId="0" fontId="13" fillId="0" borderId="0" xfId="0" applyFont="1" applyBorder="1" applyAlignment="1" applyProtection="1"/>
    <xf numFmtId="0" fontId="4" fillId="2" borderId="1" xfId="0" applyFont="1" applyFill="1" applyBorder="1" applyAlignment="1" applyProtection="1">
      <alignment horizontal="center" vertical="center"/>
    </xf>
    <xf numFmtId="0" fontId="7" fillId="2" borderId="3" xfId="0" applyFont="1" applyFill="1" applyBorder="1" applyAlignment="1" applyProtection="1">
      <alignment vertical="center" wrapText="1"/>
    </xf>
    <xf numFmtId="0" fontId="7" fillId="5" borderId="1"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wrapText="1"/>
    </xf>
    <xf numFmtId="0" fontId="4" fillId="2" borderId="4" xfId="0" applyFont="1" applyFill="1" applyBorder="1" applyAlignment="1" applyProtection="1">
      <alignment vertical="center"/>
    </xf>
    <xf numFmtId="2" fontId="4" fillId="4"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8" fillId="2" borderId="1" xfId="0" applyFont="1" applyFill="1" applyBorder="1" applyAlignment="1" applyProtection="1">
      <alignment horizontal="center" vertical="center" wrapText="1"/>
    </xf>
    <xf numFmtId="0" fontId="8" fillId="2" borderId="6"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9" fillId="0" borderId="0" xfId="0" applyFont="1" applyAlignment="1" applyProtection="1">
      <alignment horizontal="center" vertical="center"/>
    </xf>
    <xf numFmtId="0" fontId="3" fillId="0" borderId="0" xfId="0" applyFont="1" applyFill="1" applyAlignment="1" applyProtection="1">
      <alignment wrapText="1"/>
    </xf>
    <xf numFmtId="0" fontId="9" fillId="0" borderId="0" xfId="0" applyFont="1" applyAlignment="1" applyProtection="1">
      <alignment wrapText="1"/>
    </xf>
    <xf numFmtId="0" fontId="10" fillId="0" borderId="0" xfId="0" applyFont="1" applyFill="1" applyBorder="1" applyAlignment="1" applyProtection="1">
      <alignment horizontal="right" vertical="center"/>
    </xf>
    <xf numFmtId="0" fontId="6" fillId="0" borderId="0" xfId="0" applyFont="1" applyBorder="1" applyAlignment="1" applyProtection="1">
      <alignmen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0" fontId="4" fillId="2" borderId="3" xfId="0" applyFont="1" applyFill="1" applyBorder="1" applyAlignment="1" applyProtection="1">
      <alignment horizontal="left" vertical="center" wrapText="1"/>
    </xf>
    <xf numFmtId="0" fontId="4" fillId="3" borderId="6" xfId="0" applyFont="1" applyFill="1" applyBorder="1" applyAlignment="1" applyProtection="1">
      <alignment vertical="center" wrapText="1"/>
    </xf>
    <xf numFmtId="0" fontId="0" fillId="2" borderId="6" xfId="0" applyFill="1" applyBorder="1" applyProtection="1"/>
    <xf numFmtId="0" fontId="0" fillId="2" borderId="9" xfId="0" applyFill="1" applyBorder="1" applyProtection="1"/>
    <xf numFmtId="0" fontId="13" fillId="2" borderId="9" xfId="0" applyFont="1" applyFill="1" applyBorder="1" applyAlignment="1" applyProtection="1">
      <alignment wrapText="1"/>
    </xf>
    <xf numFmtId="2" fontId="4" fillId="4" borderId="10" xfId="0" applyNumberFormat="1" applyFont="1" applyFill="1" applyBorder="1" applyAlignment="1" applyProtection="1">
      <alignment horizontal="center" wrapText="1"/>
    </xf>
    <xf numFmtId="0" fontId="12" fillId="2" borderId="3" xfId="0" applyFont="1" applyFill="1" applyBorder="1" applyAlignment="1" applyProtection="1">
      <alignment horizontal="center" vertical="center"/>
    </xf>
    <xf numFmtId="0" fontId="12" fillId="2" borderId="5" xfId="0" applyFont="1" applyFill="1" applyBorder="1" applyAlignment="1" applyProtection="1">
      <alignment horizontal="center" vertical="center"/>
    </xf>
    <xf numFmtId="0" fontId="12" fillId="2" borderId="2" xfId="0" applyFont="1" applyFill="1" applyBorder="1" applyAlignment="1" applyProtection="1">
      <alignment horizontal="center" vertical="center"/>
    </xf>
    <xf numFmtId="0" fontId="14" fillId="3" borderId="4" xfId="0" applyFont="1" applyFill="1" applyBorder="1" applyAlignment="1" applyProtection="1">
      <alignment horizontal="center" vertical="center" wrapText="1"/>
    </xf>
    <xf numFmtId="0" fontId="14" fillId="3" borderId="8" xfId="0" applyFont="1" applyFill="1" applyBorder="1" applyAlignment="1" applyProtection="1">
      <alignment horizontal="center" vertical="center" wrapText="1"/>
    </xf>
    <xf numFmtId="0" fontId="11" fillId="2" borderId="3" xfId="0" applyFont="1" applyFill="1" applyBorder="1" applyAlignment="1" applyProtection="1">
      <alignment horizontal="center" vertical="center" wrapText="1"/>
    </xf>
    <xf numFmtId="0" fontId="11" fillId="2" borderId="5" xfId="0" applyFont="1" applyFill="1" applyBorder="1" applyAlignment="1" applyProtection="1">
      <alignment horizontal="center" vertical="center" wrapText="1"/>
    </xf>
    <xf numFmtId="0" fontId="11"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7" fillId="2" borderId="3"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vertical="center" wrapText="1"/>
    </xf>
    <xf numFmtId="0" fontId="4" fillId="2" borderId="2" xfId="0" applyFont="1" applyFill="1" applyBorder="1" applyAlignment="1" applyProtection="1">
      <alignment vertical="center" wrapText="1"/>
    </xf>
    <xf numFmtId="0" fontId="13" fillId="0" borderId="0" xfId="0" applyFont="1" applyAlignment="1" applyProtection="1">
      <alignment horizontal="center" wrapText="1"/>
    </xf>
    <xf numFmtId="0" fontId="13" fillId="0" borderId="0" xfId="0" applyFont="1" applyAlignment="1" applyProtection="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05"/>
  <sheetViews>
    <sheetView tabSelected="1" zoomScale="80" zoomScaleNormal="80" workbookViewId="0">
      <pane ySplit="2" topLeftCell="A3" activePane="bottomLeft" state="frozen"/>
      <selection pane="bottomLeft" activeCell="F9" sqref="F9"/>
    </sheetView>
  </sheetViews>
  <sheetFormatPr defaultColWidth="8.85546875" defaultRowHeight="15" x14ac:dyDescent="0.25"/>
  <cols>
    <col min="1" max="1" width="6.28515625" style="3" customWidth="1"/>
    <col min="2" max="2" width="45.85546875" style="12" customWidth="1"/>
    <col min="3" max="3" width="10.7109375" style="12" customWidth="1"/>
    <col min="4" max="5" width="13.85546875" style="2" customWidth="1"/>
    <col min="6" max="6" width="18" style="2" bestFit="1" customWidth="1"/>
    <col min="7" max="7" width="16.85546875" style="2" customWidth="1"/>
    <col min="8" max="8" width="18" style="2" bestFit="1" customWidth="1"/>
    <col min="9" max="9" width="13" style="2" customWidth="1"/>
    <col min="10" max="16384" width="8.85546875" style="2"/>
  </cols>
  <sheetData>
    <row r="1" spans="1:17" ht="16.149999999999999" customHeight="1" thickBot="1" x14ac:dyDescent="0.3">
      <c r="A1" s="59" t="s">
        <v>38</v>
      </c>
      <c r="B1" s="60"/>
      <c r="C1" s="60"/>
      <c r="D1" s="60"/>
      <c r="E1" s="60"/>
      <c r="F1" s="60"/>
      <c r="G1" s="60"/>
      <c r="H1" s="60"/>
    </row>
    <row r="2" spans="1:17" s="3" customFormat="1" ht="60.75" thickBot="1" x14ac:dyDescent="0.3">
      <c r="A2" s="6" t="s">
        <v>0</v>
      </c>
      <c r="B2" s="7" t="s">
        <v>1</v>
      </c>
      <c r="C2" s="7" t="s">
        <v>2</v>
      </c>
      <c r="D2" s="7" t="s">
        <v>28</v>
      </c>
      <c r="E2" s="7" t="s">
        <v>24</v>
      </c>
      <c r="F2" s="7" t="s">
        <v>29</v>
      </c>
      <c r="G2" s="6" t="s">
        <v>32</v>
      </c>
      <c r="H2" s="8" t="s">
        <v>33</v>
      </c>
      <c r="I2" s="51" t="s">
        <v>47</v>
      </c>
    </row>
    <row r="3" spans="1:17" ht="15.75" thickBot="1" x14ac:dyDescent="0.3">
      <c r="A3" s="9" t="s">
        <v>14</v>
      </c>
      <c r="B3" s="56" t="s">
        <v>34</v>
      </c>
      <c r="C3" s="57"/>
      <c r="D3" s="57"/>
      <c r="E3" s="57"/>
      <c r="F3" s="57"/>
      <c r="G3" s="57"/>
      <c r="H3" s="58"/>
      <c r="I3" s="52"/>
    </row>
    <row r="4" spans="1:17" ht="34.5" customHeight="1" thickBot="1" x14ac:dyDescent="0.3">
      <c r="A4" s="13" t="s">
        <v>3</v>
      </c>
      <c r="B4" s="61" t="s">
        <v>26</v>
      </c>
      <c r="C4" s="62"/>
      <c r="D4" s="62"/>
      <c r="E4" s="62"/>
      <c r="F4" s="62"/>
      <c r="G4" s="62"/>
      <c r="H4" s="63"/>
      <c r="I4" s="53"/>
      <c r="J4" s="14"/>
      <c r="K4" s="14"/>
      <c r="L4" s="14"/>
      <c r="M4" s="14"/>
    </row>
    <row r="5" spans="1:17" ht="43.5" customHeight="1" thickBot="1" x14ac:dyDescent="0.3">
      <c r="A5" s="15" t="s">
        <v>17</v>
      </c>
      <c r="B5" s="16" t="s">
        <v>45</v>
      </c>
      <c r="C5" s="1" t="s">
        <v>13</v>
      </c>
      <c r="D5" s="17">
        <v>6.8</v>
      </c>
      <c r="E5" s="18">
        <f>D5*1.1</f>
        <v>7.48</v>
      </c>
      <c r="F5" s="5">
        <v>6020.18</v>
      </c>
      <c r="G5" s="4">
        <f t="shared" ref="G5" si="0">ROUND(ROUND(D5,3)*$F5,2)</f>
        <v>40937.22</v>
      </c>
      <c r="H5" s="4">
        <f t="shared" ref="H5" si="1">ROUND(ROUND(E5,3)*$F5,2)</f>
        <v>45030.95</v>
      </c>
      <c r="I5" s="53"/>
      <c r="J5" s="14"/>
      <c r="K5" s="14"/>
      <c r="L5" s="14"/>
      <c r="M5" s="14"/>
    </row>
    <row r="6" spans="1:17" ht="15.75" thickBot="1" x14ac:dyDescent="0.3">
      <c r="A6" s="23" t="s">
        <v>19</v>
      </c>
      <c r="B6" s="70" t="s">
        <v>20</v>
      </c>
      <c r="C6" s="71"/>
      <c r="D6" s="71"/>
      <c r="E6" s="71"/>
      <c r="F6" s="71"/>
      <c r="G6" s="71"/>
      <c r="H6" s="72"/>
      <c r="I6" s="53"/>
      <c r="J6" s="20"/>
      <c r="K6" s="20"/>
      <c r="L6" s="20"/>
      <c r="M6" s="20"/>
      <c r="N6" s="20"/>
      <c r="O6" s="20"/>
      <c r="P6" s="20"/>
      <c r="Q6" s="20"/>
    </row>
    <row r="7" spans="1:17" ht="45.75" customHeight="1" thickBot="1" x14ac:dyDescent="0.3">
      <c r="A7" s="21" t="s">
        <v>5</v>
      </c>
      <c r="B7" s="67" t="s">
        <v>27</v>
      </c>
      <c r="C7" s="68"/>
      <c r="D7" s="68"/>
      <c r="E7" s="68"/>
      <c r="F7" s="68"/>
      <c r="G7" s="68"/>
      <c r="H7" s="69"/>
      <c r="I7" s="53"/>
    </row>
    <row r="8" spans="1:17" ht="44.25" customHeight="1" thickBot="1" x14ac:dyDescent="0.3">
      <c r="A8" s="25" t="s">
        <v>18</v>
      </c>
      <c r="B8" s="16" t="s">
        <v>46</v>
      </c>
      <c r="C8" s="1" t="s">
        <v>13</v>
      </c>
      <c r="D8" s="17">
        <v>6.48</v>
      </c>
      <c r="E8" s="18">
        <f>D8*1.1</f>
        <v>7.128000000000001</v>
      </c>
      <c r="F8" s="5">
        <v>46025.47</v>
      </c>
      <c r="G8" s="4">
        <f t="shared" ref="G8" si="2">ROUND(ROUND(D8,3)*$F8,2)</f>
        <v>298245.05</v>
      </c>
      <c r="H8" s="4">
        <f t="shared" ref="H8" si="3">ROUND(ROUND(E8,3)*$F8,2)</f>
        <v>328069.55</v>
      </c>
      <c r="I8" s="54"/>
    </row>
    <row r="9" spans="1:17" ht="35.25" customHeight="1" thickBot="1" x14ac:dyDescent="0.3">
      <c r="A9" s="21">
        <v>7</v>
      </c>
      <c r="B9" s="24" t="s">
        <v>37</v>
      </c>
      <c r="C9" s="1" t="s">
        <v>4</v>
      </c>
      <c r="D9" s="1">
        <v>1</v>
      </c>
      <c r="E9" s="1">
        <f t="shared" ref="E9:E10" si="4">D9</f>
        <v>1</v>
      </c>
      <c r="F9" s="5">
        <v>9477.35</v>
      </c>
      <c r="G9" s="4">
        <f t="shared" ref="G9" si="5">ROUND(ROUND(D9,3)*$F9,2)</f>
        <v>9477.35</v>
      </c>
      <c r="H9" s="4">
        <f t="shared" ref="H9:H10" si="6">ROUND(ROUND(E9,3)*$F9,2)</f>
        <v>9477.35</v>
      </c>
      <c r="I9" s="54"/>
      <c r="J9" s="10"/>
      <c r="K9" s="10"/>
      <c r="L9" s="10"/>
    </row>
    <row r="10" spans="1:17" ht="15.75" customHeight="1" thickBot="1" x14ac:dyDescent="0.3">
      <c r="A10" s="23" t="s">
        <v>35</v>
      </c>
      <c r="B10" s="50" t="s">
        <v>21</v>
      </c>
      <c r="C10" s="1" t="s">
        <v>11</v>
      </c>
      <c r="D10" s="11">
        <v>1</v>
      </c>
      <c r="E10" s="1">
        <f t="shared" si="4"/>
        <v>1</v>
      </c>
      <c r="F10" s="5">
        <v>28340.38</v>
      </c>
      <c r="G10" s="4">
        <f t="shared" ref="G10" si="7">ROUND(ROUND(D10,3)*$F10,2)</f>
        <v>28340.38</v>
      </c>
      <c r="H10" s="4">
        <f t="shared" si="6"/>
        <v>28340.38</v>
      </c>
      <c r="I10" s="53"/>
      <c r="J10" s="10" t="s">
        <v>41</v>
      </c>
      <c r="K10" s="10"/>
      <c r="L10" s="10"/>
    </row>
    <row r="11" spans="1:17" ht="15.75" thickBot="1" x14ac:dyDescent="0.3">
      <c r="A11" s="26"/>
      <c r="B11" s="27"/>
      <c r="C11" s="27"/>
      <c r="D11" s="27"/>
      <c r="E11" s="27"/>
      <c r="F11" s="28" t="s">
        <v>30</v>
      </c>
      <c r="G11" s="29">
        <f>ROUND(SUM(G3:G10),2)</f>
        <v>377000</v>
      </c>
      <c r="H11" s="29">
        <f>ROUND(SUM(H3:H10),2)</f>
        <v>410918.23</v>
      </c>
      <c r="I11" s="55">
        <v>675647.5</v>
      </c>
      <c r="J11" s="10"/>
      <c r="K11" s="10"/>
      <c r="L11" s="10"/>
      <c r="M11" s="10"/>
    </row>
    <row r="12" spans="1:17" ht="15.75" thickBot="1" x14ac:dyDescent="0.3">
      <c r="A12" s="26"/>
      <c r="B12" s="27"/>
      <c r="C12" s="27"/>
      <c r="D12" s="27"/>
      <c r="E12" s="27"/>
      <c r="F12" s="30" t="s">
        <v>12</v>
      </c>
      <c r="G12" s="29">
        <f>ROUND(G11*0.21,2)</f>
        <v>79170</v>
      </c>
      <c r="H12" s="29">
        <f>ROUND(H11*0.21,2)</f>
        <v>86292.83</v>
      </c>
      <c r="I12" s="29">
        <f>ROUND(I11*0.21,2)</f>
        <v>141885.98000000001</v>
      </c>
      <c r="J12" s="10"/>
      <c r="K12" s="10"/>
      <c r="L12" s="10"/>
      <c r="M12" s="10"/>
    </row>
    <row r="13" spans="1:17" ht="15.75" thickBot="1" x14ac:dyDescent="0.3">
      <c r="A13" s="31"/>
      <c r="B13" s="27"/>
      <c r="C13" s="27"/>
      <c r="D13" s="27"/>
      <c r="E13" s="27"/>
      <c r="F13" s="32" t="s">
        <v>31</v>
      </c>
      <c r="G13" s="29">
        <f>SUM(G11:G12)</f>
        <v>456170</v>
      </c>
      <c r="H13" s="29">
        <f>SUM(H11:H12)</f>
        <v>497211.06</v>
      </c>
      <c r="I13" s="29">
        <f>SUM(I11:I12)</f>
        <v>817533.48</v>
      </c>
    </row>
    <row r="14" spans="1:17" ht="15.75" customHeight="1" thickBot="1" x14ac:dyDescent="0.3">
      <c r="A14" s="33"/>
      <c r="B14" s="34"/>
      <c r="C14" s="35"/>
      <c r="D14" s="35"/>
      <c r="E14" s="35"/>
      <c r="F14" s="36"/>
      <c r="G14" s="36"/>
      <c r="H14" s="35"/>
    </row>
    <row r="15" spans="1:17" ht="34.9" customHeight="1" thickBot="1" x14ac:dyDescent="0.3">
      <c r="A15" s="37" t="s">
        <v>3</v>
      </c>
      <c r="B15" s="64" t="s">
        <v>44</v>
      </c>
      <c r="C15" s="65"/>
      <c r="D15" s="65"/>
      <c r="E15" s="65"/>
      <c r="F15" s="65"/>
      <c r="G15" s="65"/>
      <c r="H15" s="66"/>
    </row>
    <row r="16" spans="1:17" ht="33.75" customHeight="1" thickBot="1" x14ac:dyDescent="0.3">
      <c r="A16" s="38" t="s">
        <v>5</v>
      </c>
      <c r="B16" s="64" t="s">
        <v>39</v>
      </c>
      <c r="C16" s="65"/>
      <c r="D16" s="65"/>
      <c r="E16" s="65"/>
      <c r="F16" s="65"/>
      <c r="G16" s="65"/>
      <c r="H16" s="66"/>
    </row>
    <row r="17" spans="1:24" ht="40.5" customHeight="1" thickBot="1" x14ac:dyDescent="0.3">
      <c r="A17" s="37" t="s">
        <v>6</v>
      </c>
      <c r="B17" s="64" t="s">
        <v>40</v>
      </c>
      <c r="C17" s="65"/>
      <c r="D17" s="65"/>
      <c r="E17" s="65"/>
      <c r="F17" s="65"/>
      <c r="G17" s="65"/>
      <c r="H17" s="66"/>
      <c r="J17" s="22"/>
      <c r="K17" s="22"/>
      <c r="L17" s="22"/>
      <c r="M17" s="22"/>
      <c r="N17" s="22"/>
      <c r="O17" s="22"/>
      <c r="P17" s="22"/>
      <c r="Q17" s="22"/>
      <c r="R17" s="22"/>
      <c r="S17" s="22"/>
      <c r="T17" s="22"/>
      <c r="U17" s="22"/>
      <c r="V17" s="22"/>
      <c r="W17" s="22"/>
      <c r="X17" s="22"/>
    </row>
    <row r="18" spans="1:24" ht="28.5" customHeight="1" thickBot="1" x14ac:dyDescent="0.3">
      <c r="A18" s="37" t="s">
        <v>7</v>
      </c>
      <c r="B18" s="64" t="s">
        <v>42</v>
      </c>
      <c r="C18" s="65"/>
      <c r="D18" s="65"/>
      <c r="E18" s="65"/>
      <c r="F18" s="65"/>
      <c r="G18" s="65"/>
      <c r="H18" s="66"/>
      <c r="J18" s="22"/>
      <c r="K18" s="22"/>
      <c r="L18" s="22"/>
      <c r="M18" s="22"/>
      <c r="N18" s="22"/>
      <c r="O18" s="22"/>
      <c r="P18" s="22"/>
      <c r="Q18" s="22"/>
      <c r="R18" s="22"/>
      <c r="S18" s="22"/>
      <c r="T18" s="22"/>
      <c r="U18" s="22"/>
      <c r="V18" s="22"/>
      <c r="W18" s="22"/>
      <c r="X18" s="22"/>
    </row>
    <row r="19" spans="1:24" ht="45" customHeight="1" thickBot="1" x14ac:dyDescent="0.3">
      <c r="A19" s="23" t="s">
        <v>8</v>
      </c>
      <c r="B19" s="64" t="s">
        <v>23</v>
      </c>
      <c r="C19" s="65"/>
      <c r="D19" s="65"/>
      <c r="E19" s="65"/>
      <c r="F19" s="65"/>
      <c r="G19" s="65"/>
      <c r="H19" s="66"/>
    </row>
    <row r="20" spans="1:24" ht="40.5" customHeight="1" thickBot="1" x14ac:dyDescent="0.3">
      <c r="A20" s="23" t="s">
        <v>9</v>
      </c>
      <c r="B20" s="64" t="s">
        <v>22</v>
      </c>
      <c r="C20" s="65"/>
      <c r="D20" s="65"/>
      <c r="E20" s="65"/>
      <c r="F20" s="65"/>
      <c r="G20" s="65"/>
      <c r="H20" s="66"/>
      <c r="L20" s="76"/>
      <c r="M20" s="76"/>
      <c r="N20" s="76"/>
      <c r="O20" s="76"/>
      <c r="P20" s="76"/>
      <c r="Q20" s="76"/>
      <c r="R20" s="76"/>
    </row>
    <row r="21" spans="1:24" ht="71.25" customHeight="1" thickBot="1" x14ac:dyDescent="0.3">
      <c r="A21" s="23" t="s">
        <v>10</v>
      </c>
      <c r="B21" s="73" t="s">
        <v>25</v>
      </c>
      <c r="C21" s="74"/>
      <c r="D21" s="74"/>
      <c r="E21" s="74"/>
      <c r="F21" s="74"/>
      <c r="G21" s="74"/>
      <c r="H21" s="75"/>
      <c r="J21" s="77"/>
      <c r="K21" s="77"/>
      <c r="L21" s="77"/>
      <c r="M21" s="77"/>
      <c r="N21" s="77"/>
      <c r="O21" s="77"/>
      <c r="P21" s="77"/>
      <c r="Q21" s="77"/>
      <c r="R21" s="77"/>
    </row>
    <row r="22" spans="1:24" ht="55.5" customHeight="1" thickBot="1" x14ac:dyDescent="0.3">
      <c r="A22" s="23" t="s">
        <v>15</v>
      </c>
      <c r="B22" s="73" t="s">
        <v>36</v>
      </c>
      <c r="C22" s="74"/>
      <c r="D22" s="74"/>
      <c r="E22" s="74"/>
      <c r="F22" s="74"/>
      <c r="G22" s="74"/>
      <c r="H22" s="75"/>
    </row>
    <row r="23" spans="1:24" ht="44.25" customHeight="1" thickBot="1" x14ac:dyDescent="0.3">
      <c r="A23" s="23" t="s">
        <v>16</v>
      </c>
      <c r="B23" s="73" t="s">
        <v>43</v>
      </c>
      <c r="C23" s="74"/>
      <c r="D23" s="74"/>
      <c r="E23" s="74"/>
      <c r="F23" s="74"/>
      <c r="G23" s="74"/>
      <c r="H23" s="75"/>
    </row>
    <row r="24" spans="1:24" x14ac:dyDescent="0.25">
      <c r="A24" s="39"/>
      <c r="B24" s="40"/>
      <c r="C24" s="40"/>
      <c r="D24" s="40"/>
      <c r="E24" s="40"/>
      <c r="F24" s="40"/>
      <c r="G24" s="40"/>
      <c r="H24" s="41"/>
    </row>
    <row r="25" spans="1:24" x14ac:dyDescent="0.25">
      <c r="A25" s="39"/>
      <c r="B25" s="40"/>
      <c r="C25" s="40"/>
      <c r="D25" s="40"/>
      <c r="E25" s="40"/>
      <c r="F25" s="40"/>
      <c r="G25" s="40"/>
      <c r="H25" s="41"/>
    </row>
    <row r="26" spans="1:24" x14ac:dyDescent="0.25">
      <c r="A26" s="39"/>
      <c r="B26" s="40"/>
      <c r="C26" s="40"/>
      <c r="D26" s="40"/>
      <c r="E26" s="40"/>
      <c r="F26" s="40"/>
      <c r="G26" s="40"/>
      <c r="H26" s="41"/>
    </row>
    <row r="27" spans="1:24" x14ac:dyDescent="0.25">
      <c r="A27" s="39"/>
      <c r="B27" s="40"/>
      <c r="C27" s="40"/>
      <c r="D27" s="40"/>
      <c r="E27" s="40"/>
      <c r="F27" s="40"/>
      <c r="G27" s="40"/>
      <c r="H27" s="41"/>
    </row>
    <row r="28" spans="1:24" x14ac:dyDescent="0.25">
      <c r="A28" s="39"/>
      <c r="B28" s="40"/>
      <c r="C28" s="40"/>
      <c r="D28" s="40"/>
      <c r="E28" s="40"/>
      <c r="F28" s="40"/>
      <c r="G28" s="40"/>
      <c r="H28" s="41"/>
    </row>
    <row r="29" spans="1:24" x14ac:dyDescent="0.25">
      <c r="A29" s="39"/>
      <c r="B29" s="40"/>
      <c r="C29" s="40"/>
      <c r="D29" s="40"/>
      <c r="E29" s="40"/>
      <c r="F29" s="40"/>
      <c r="G29" s="40"/>
      <c r="H29" s="41"/>
    </row>
    <row r="30" spans="1:24" x14ac:dyDescent="0.25">
      <c r="A30" s="39"/>
      <c r="B30" s="40"/>
      <c r="C30" s="40"/>
      <c r="D30" s="40"/>
      <c r="E30" s="40"/>
      <c r="F30" s="40"/>
      <c r="G30" s="40"/>
      <c r="H30" s="41"/>
    </row>
    <row r="31" spans="1:24" x14ac:dyDescent="0.25">
      <c r="A31" s="39"/>
      <c r="B31" s="40"/>
      <c r="C31" s="40"/>
      <c r="D31" s="40"/>
      <c r="E31" s="40"/>
      <c r="F31" s="40"/>
      <c r="G31" s="40"/>
      <c r="H31" s="41"/>
    </row>
    <row r="32" spans="1:24" x14ac:dyDescent="0.25">
      <c r="A32" s="39"/>
      <c r="B32" s="40"/>
      <c r="C32" s="40"/>
      <c r="D32" s="40"/>
      <c r="E32" s="40"/>
      <c r="F32" s="40"/>
      <c r="G32" s="40"/>
      <c r="H32" s="41"/>
    </row>
    <row r="33" spans="1:8" x14ac:dyDescent="0.25">
      <c r="A33" s="39"/>
      <c r="B33" s="40"/>
      <c r="C33" s="40"/>
      <c r="D33" s="40"/>
      <c r="E33" s="40"/>
      <c r="F33" s="40"/>
      <c r="G33" s="40"/>
      <c r="H33" s="41"/>
    </row>
    <row r="34" spans="1:8" x14ac:dyDescent="0.25">
      <c r="A34" s="39"/>
      <c r="B34" s="40"/>
      <c r="C34" s="40"/>
      <c r="D34" s="40"/>
      <c r="E34" s="40"/>
      <c r="F34" s="40"/>
      <c r="G34" s="40"/>
      <c r="H34" s="41"/>
    </row>
    <row r="35" spans="1:8" x14ac:dyDescent="0.25">
      <c r="A35" s="39"/>
      <c r="B35" s="40"/>
      <c r="C35" s="40"/>
      <c r="D35" s="40"/>
      <c r="E35" s="40"/>
      <c r="F35" s="40"/>
      <c r="G35" s="40"/>
      <c r="H35" s="41"/>
    </row>
    <row r="36" spans="1:8" x14ac:dyDescent="0.25">
      <c r="A36" s="39"/>
      <c r="B36" s="40"/>
      <c r="C36" s="40"/>
      <c r="D36" s="40"/>
      <c r="E36" s="40"/>
      <c r="F36" s="40"/>
      <c r="G36" s="40"/>
      <c r="H36" s="41"/>
    </row>
    <row r="37" spans="1:8" x14ac:dyDescent="0.25">
      <c r="A37" s="39"/>
      <c r="B37" s="40"/>
      <c r="C37" s="40"/>
      <c r="D37" s="40"/>
      <c r="E37" s="40"/>
      <c r="F37" s="40"/>
      <c r="G37" s="40"/>
      <c r="H37" s="41"/>
    </row>
    <row r="38" spans="1:8" x14ac:dyDescent="0.25">
      <c r="A38" s="39"/>
      <c r="B38" s="40"/>
      <c r="C38" s="40"/>
      <c r="D38" s="40"/>
      <c r="E38" s="40"/>
      <c r="F38" s="40"/>
      <c r="G38" s="40"/>
      <c r="H38" s="41"/>
    </row>
    <row r="39" spans="1:8" x14ac:dyDescent="0.25">
      <c r="A39" s="39"/>
      <c r="B39" s="40"/>
      <c r="C39" s="40"/>
      <c r="D39" s="40"/>
      <c r="E39" s="40"/>
      <c r="F39" s="40"/>
      <c r="G39" s="40"/>
      <c r="H39" s="41"/>
    </row>
    <row r="40" spans="1:8" x14ac:dyDescent="0.25">
      <c r="A40" s="39"/>
      <c r="B40" s="40"/>
      <c r="C40" s="40"/>
      <c r="D40" s="40"/>
      <c r="E40" s="40"/>
      <c r="F40" s="40"/>
      <c r="G40" s="40"/>
      <c r="H40" s="41"/>
    </row>
    <row r="41" spans="1:8" x14ac:dyDescent="0.25">
      <c r="A41" s="39"/>
      <c r="B41" s="40"/>
      <c r="C41" s="40"/>
      <c r="D41" s="40"/>
      <c r="E41" s="40"/>
      <c r="F41" s="40"/>
      <c r="G41" s="40"/>
      <c r="H41" s="41"/>
    </row>
    <row r="42" spans="1:8" x14ac:dyDescent="0.25">
      <c r="A42" s="39"/>
      <c r="B42" s="40"/>
      <c r="C42" s="40"/>
      <c r="D42" s="40"/>
      <c r="E42" s="40"/>
      <c r="F42" s="40"/>
      <c r="G42" s="40"/>
      <c r="H42" s="41"/>
    </row>
    <row r="43" spans="1:8" x14ac:dyDescent="0.25">
      <c r="A43" s="39"/>
      <c r="B43" s="40"/>
      <c r="C43" s="40"/>
      <c r="D43" s="40"/>
      <c r="E43" s="40"/>
      <c r="F43" s="40"/>
      <c r="G43" s="40"/>
      <c r="H43" s="41"/>
    </row>
    <row r="44" spans="1:8" x14ac:dyDescent="0.25">
      <c r="A44" s="39"/>
      <c r="B44" s="40"/>
      <c r="C44" s="40"/>
      <c r="D44" s="40"/>
      <c r="E44" s="40"/>
      <c r="F44" s="40"/>
      <c r="G44" s="40"/>
      <c r="H44" s="41"/>
    </row>
    <row r="45" spans="1:8" x14ac:dyDescent="0.25">
      <c r="A45" s="39"/>
      <c r="B45" s="40"/>
      <c r="C45" s="40"/>
      <c r="D45" s="40"/>
      <c r="E45" s="40"/>
      <c r="F45" s="40"/>
      <c r="G45" s="40"/>
      <c r="H45" s="41"/>
    </row>
    <row r="46" spans="1:8" x14ac:dyDescent="0.25">
      <c r="A46" s="39"/>
      <c r="B46" s="40"/>
      <c r="C46" s="40"/>
      <c r="D46" s="40"/>
      <c r="E46" s="40"/>
      <c r="F46" s="40"/>
      <c r="G46" s="40"/>
      <c r="H46" s="41"/>
    </row>
    <row r="47" spans="1:8" x14ac:dyDescent="0.25">
      <c r="A47" s="39"/>
      <c r="B47" s="40"/>
      <c r="C47" s="40"/>
      <c r="D47" s="40"/>
      <c r="E47" s="40"/>
      <c r="F47" s="40"/>
      <c r="G47" s="40"/>
      <c r="H47" s="41"/>
    </row>
    <row r="48" spans="1:8" x14ac:dyDescent="0.25">
      <c r="A48" s="39"/>
      <c r="B48" s="40"/>
      <c r="C48" s="40"/>
      <c r="D48" s="40"/>
      <c r="E48" s="40"/>
      <c r="F48" s="40"/>
      <c r="G48" s="40"/>
      <c r="H48" s="41"/>
    </row>
    <row r="49" spans="1:8" x14ac:dyDescent="0.25">
      <c r="A49" s="39"/>
      <c r="B49" s="40"/>
      <c r="C49" s="40"/>
      <c r="D49" s="40"/>
      <c r="E49" s="40"/>
      <c r="F49" s="40"/>
      <c r="G49" s="40"/>
      <c r="H49" s="41"/>
    </row>
    <row r="50" spans="1:8" x14ac:dyDescent="0.25">
      <c r="A50" s="39"/>
      <c r="B50" s="40"/>
      <c r="C50" s="40"/>
      <c r="D50" s="40"/>
      <c r="E50" s="40"/>
      <c r="F50" s="40"/>
      <c r="G50" s="40"/>
      <c r="H50" s="41"/>
    </row>
    <row r="51" spans="1:8" x14ac:dyDescent="0.25">
      <c r="A51" s="39"/>
      <c r="B51" s="40"/>
      <c r="C51" s="40"/>
      <c r="D51" s="40"/>
      <c r="E51" s="40"/>
      <c r="F51" s="40"/>
      <c r="G51" s="40"/>
      <c r="H51" s="41"/>
    </row>
    <row r="52" spans="1:8" x14ac:dyDescent="0.25">
      <c r="A52" s="39"/>
      <c r="B52" s="40"/>
      <c r="C52" s="40"/>
      <c r="D52" s="40"/>
      <c r="E52" s="40"/>
      <c r="F52" s="40"/>
      <c r="G52" s="40"/>
      <c r="H52" s="41"/>
    </row>
    <row r="53" spans="1:8" x14ac:dyDescent="0.25">
      <c r="A53" s="39"/>
      <c r="B53" s="40"/>
      <c r="C53" s="40"/>
      <c r="D53" s="40"/>
      <c r="E53" s="40"/>
      <c r="F53" s="40"/>
      <c r="G53" s="40"/>
      <c r="H53" s="41"/>
    </row>
    <row r="54" spans="1:8" x14ac:dyDescent="0.25">
      <c r="A54" s="39"/>
      <c r="B54" s="40"/>
      <c r="C54" s="40"/>
      <c r="D54" s="40"/>
      <c r="E54" s="40"/>
      <c r="F54" s="40"/>
      <c r="G54" s="40"/>
      <c r="H54" s="41"/>
    </row>
    <row r="55" spans="1:8" x14ac:dyDescent="0.25">
      <c r="A55" s="39"/>
      <c r="B55" s="40"/>
      <c r="C55" s="40"/>
      <c r="D55" s="40"/>
      <c r="E55" s="40"/>
      <c r="F55" s="40"/>
      <c r="G55" s="40"/>
      <c r="H55" s="41"/>
    </row>
    <row r="56" spans="1:8" x14ac:dyDescent="0.25">
      <c r="A56" s="39"/>
      <c r="B56" s="40"/>
      <c r="C56" s="40"/>
      <c r="D56" s="40"/>
      <c r="E56" s="40"/>
      <c r="F56" s="40"/>
      <c r="G56" s="40"/>
      <c r="H56" s="41"/>
    </row>
    <row r="57" spans="1:8" x14ac:dyDescent="0.25">
      <c r="A57" s="39"/>
      <c r="B57" s="40"/>
      <c r="C57" s="40"/>
      <c r="D57" s="40"/>
      <c r="E57" s="40"/>
      <c r="F57" s="40"/>
      <c r="G57" s="40"/>
      <c r="H57" s="41"/>
    </row>
    <row r="58" spans="1:8" x14ac:dyDescent="0.25">
      <c r="A58" s="39"/>
      <c r="B58" s="40"/>
      <c r="C58" s="40"/>
      <c r="D58" s="40"/>
      <c r="E58" s="40"/>
      <c r="F58" s="40"/>
      <c r="G58" s="40"/>
      <c r="H58" s="41"/>
    </row>
    <row r="59" spans="1:8" x14ac:dyDescent="0.25">
      <c r="A59" s="39"/>
      <c r="B59" s="40"/>
      <c r="C59" s="40"/>
      <c r="D59" s="40"/>
      <c r="E59" s="40"/>
      <c r="F59" s="40"/>
      <c r="G59" s="40"/>
      <c r="H59" s="41"/>
    </row>
    <row r="60" spans="1:8" x14ac:dyDescent="0.25">
      <c r="A60" s="39"/>
      <c r="B60" s="40"/>
      <c r="C60" s="40"/>
      <c r="D60" s="40"/>
      <c r="E60" s="40"/>
      <c r="F60" s="40"/>
      <c r="G60" s="40"/>
      <c r="H60" s="41"/>
    </row>
    <row r="61" spans="1:8" x14ac:dyDescent="0.25">
      <c r="A61" s="39"/>
      <c r="B61" s="40"/>
      <c r="C61" s="40"/>
      <c r="D61" s="40"/>
      <c r="E61" s="40"/>
      <c r="F61" s="40"/>
      <c r="G61" s="40"/>
      <c r="H61" s="41"/>
    </row>
    <row r="62" spans="1:8" x14ac:dyDescent="0.25">
      <c r="A62" s="39"/>
      <c r="B62" s="40"/>
      <c r="C62" s="40"/>
      <c r="D62" s="40"/>
      <c r="E62" s="40"/>
      <c r="F62" s="40"/>
      <c r="G62" s="40"/>
      <c r="H62" s="41"/>
    </row>
    <row r="63" spans="1:8" x14ac:dyDescent="0.25">
      <c r="A63" s="39"/>
      <c r="B63" s="40"/>
      <c r="C63" s="40"/>
      <c r="D63" s="40"/>
      <c r="E63" s="40"/>
      <c r="F63" s="40"/>
      <c r="G63" s="40"/>
      <c r="H63" s="41"/>
    </row>
    <row r="64" spans="1:8" x14ac:dyDescent="0.25">
      <c r="A64" s="39"/>
      <c r="B64" s="40"/>
      <c r="C64" s="40"/>
      <c r="D64" s="40"/>
      <c r="E64" s="40"/>
      <c r="F64" s="40"/>
      <c r="G64" s="40"/>
      <c r="H64" s="41"/>
    </row>
    <row r="65" spans="1:8" x14ac:dyDescent="0.25">
      <c r="A65" s="39"/>
      <c r="B65" s="40"/>
      <c r="C65" s="40"/>
      <c r="D65" s="40"/>
      <c r="E65" s="40"/>
      <c r="F65" s="40"/>
      <c r="G65" s="40"/>
      <c r="H65" s="41"/>
    </row>
    <row r="66" spans="1:8" x14ac:dyDescent="0.25">
      <c r="A66" s="39"/>
      <c r="B66" s="40"/>
      <c r="C66" s="40"/>
      <c r="D66" s="40"/>
      <c r="E66" s="40"/>
      <c r="F66" s="40"/>
      <c r="G66" s="40"/>
      <c r="H66" s="41"/>
    </row>
    <row r="67" spans="1:8" x14ac:dyDescent="0.25">
      <c r="A67" s="39"/>
      <c r="B67" s="40"/>
      <c r="C67" s="40"/>
      <c r="D67" s="40"/>
      <c r="E67" s="40"/>
      <c r="F67" s="40"/>
      <c r="G67" s="40"/>
      <c r="H67" s="41"/>
    </row>
    <row r="68" spans="1:8" x14ac:dyDescent="0.25">
      <c r="A68" s="39"/>
      <c r="B68" s="40"/>
      <c r="C68" s="40"/>
      <c r="D68" s="40"/>
      <c r="E68" s="40"/>
      <c r="F68" s="40"/>
      <c r="G68" s="40"/>
      <c r="H68" s="41"/>
    </row>
    <row r="69" spans="1:8" x14ac:dyDescent="0.25">
      <c r="A69" s="39"/>
      <c r="B69" s="40"/>
      <c r="C69" s="40"/>
      <c r="D69" s="40"/>
      <c r="E69" s="40"/>
      <c r="F69" s="40"/>
      <c r="G69" s="40"/>
      <c r="H69" s="41"/>
    </row>
    <row r="70" spans="1:8" x14ac:dyDescent="0.25">
      <c r="A70" s="39"/>
      <c r="B70" s="40"/>
      <c r="C70" s="40"/>
      <c r="D70" s="40"/>
      <c r="E70" s="40"/>
      <c r="F70" s="40"/>
      <c r="G70" s="40"/>
      <c r="H70" s="41"/>
    </row>
    <row r="71" spans="1:8" x14ac:dyDescent="0.25">
      <c r="A71" s="39"/>
      <c r="B71" s="40"/>
      <c r="C71" s="40"/>
      <c r="D71" s="40"/>
      <c r="E71" s="40"/>
      <c r="F71" s="40"/>
      <c r="G71" s="40"/>
      <c r="H71" s="41"/>
    </row>
    <row r="72" spans="1:8" x14ac:dyDescent="0.25">
      <c r="A72" s="39"/>
      <c r="B72" s="40"/>
      <c r="C72" s="40"/>
      <c r="D72" s="40"/>
      <c r="E72" s="40"/>
      <c r="F72" s="40"/>
      <c r="G72" s="40"/>
      <c r="H72" s="41"/>
    </row>
    <row r="73" spans="1:8" x14ac:dyDescent="0.25">
      <c r="A73" s="39"/>
      <c r="B73" s="40"/>
      <c r="C73" s="40"/>
      <c r="D73" s="40"/>
      <c r="E73" s="40"/>
      <c r="F73" s="40"/>
      <c r="G73" s="40"/>
      <c r="H73" s="41"/>
    </row>
    <row r="74" spans="1:8" x14ac:dyDescent="0.25">
      <c r="A74" s="39"/>
      <c r="B74" s="40"/>
      <c r="C74" s="40"/>
      <c r="D74" s="40"/>
      <c r="E74" s="40"/>
      <c r="F74" s="40"/>
      <c r="G74" s="40"/>
      <c r="H74" s="41"/>
    </row>
    <row r="75" spans="1:8" x14ac:dyDescent="0.25">
      <c r="A75" s="39"/>
      <c r="B75" s="40"/>
      <c r="C75" s="40"/>
      <c r="D75" s="40"/>
      <c r="E75" s="40"/>
      <c r="F75" s="40"/>
      <c r="G75" s="40"/>
      <c r="H75" s="41"/>
    </row>
    <row r="76" spans="1:8" x14ac:dyDescent="0.25">
      <c r="A76" s="39"/>
      <c r="B76" s="40"/>
      <c r="C76" s="40"/>
      <c r="D76" s="40"/>
      <c r="E76" s="40"/>
      <c r="F76" s="40"/>
      <c r="G76" s="40"/>
      <c r="H76" s="41"/>
    </row>
    <row r="77" spans="1:8" x14ac:dyDescent="0.25">
      <c r="A77" s="39"/>
      <c r="B77" s="40"/>
      <c r="C77" s="40"/>
      <c r="D77" s="40"/>
      <c r="E77" s="40"/>
      <c r="F77" s="40"/>
      <c r="G77" s="40"/>
      <c r="H77" s="41"/>
    </row>
    <row r="78" spans="1:8" x14ac:dyDescent="0.25">
      <c r="A78" s="39"/>
      <c r="B78" s="40"/>
      <c r="C78" s="40"/>
      <c r="D78" s="40"/>
      <c r="E78" s="40"/>
      <c r="F78" s="40"/>
      <c r="G78" s="40"/>
      <c r="H78" s="41"/>
    </row>
    <row r="79" spans="1:8" x14ac:dyDescent="0.25">
      <c r="A79" s="39"/>
      <c r="B79" s="40"/>
      <c r="C79" s="40"/>
      <c r="D79" s="40"/>
      <c r="E79" s="40"/>
      <c r="F79" s="40"/>
      <c r="G79" s="40"/>
      <c r="H79" s="41"/>
    </row>
    <row r="80" spans="1:8" x14ac:dyDescent="0.25">
      <c r="A80" s="39"/>
      <c r="B80" s="40"/>
      <c r="C80" s="40"/>
      <c r="D80" s="40"/>
      <c r="E80" s="40"/>
      <c r="F80" s="40"/>
      <c r="G80" s="40"/>
      <c r="H80" s="41"/>
    </row>
    <row r="81" spans="1:8" x14ac:dyDescent="0.25">
      <c r="A81" s="39"/>
      <c r="B81" s="40"/>
      <c r="C81" s="40"/>
      <c r="D81" s="40"/>
      <c r="E81" s="40"/>
      <c r="F81" s="40"/>
      <c r="G81" s="40"/>
      <c r="H81" s="41"/>
    </row>
    <row r="82" spans="1:8" x14ac:dyDescent="0.25">
      <c r="A82" s="39"/>
      <c r="B82" s="40"/>
      <c r="C82" s="40"/>
      <c r="D82" s="40"/>
      <c r="E82" s="40"/>
      <c r="F82" s="40"/>
      <c r="G82" s="40"/>
      <c r="H82" s="41"/>
    </row>
    <row r="83" spans="1:8" x14ac:dyDescent="0.25">
      <c r="A83" s="39"/>
      <c r="B83" s="40"/>
      <c r="C83" s="40"/>
      <c r="D83" s="40"/>
      <c r="E83" s="40"/>
      <c r="F83" s="40"/>
      <c r="G83" s="40"/>
      <c r="H83" s="41"/>
    </row>
    <row r="84" spans="1:8" x14ac:dyDescent="0.25">
      <c r="A84" s="39"/>
      <c r="B84" s="40"/>
      <c r="C84" s="40"/>
      <c r="D84" s="40"/>
      <c r="E84" s="40"/>
      <c r="F84" s="40"/>
      <c r="G84" s="40"/>
      <c r="H84" s="41"/>
    </row>
    <row r="85" spans="1:8" x14ac:dyDescent="0.25">
      <c r="A85" s="39"/>
      <c r="B85" s="40"/>
      <c r="C85" s="40"/>
      <c r="D85" s="40"/>
      <c r="E85" s="40"/>
      <c r="F85" s="40"/>
      <c r="G85" s="40"/>
      <c r="H85" s="41"/>
    </row>
    <row r="86" spans="1:8" x14ac:dyDescent="0.25">
      <c r="A86" s="39"/>
      <c r="B86" s="40"/>
      <c r="C86" s="40"/>
      <c r="D86" s="40"/>
      <c r="E86" s="40"/>
      <c r="F86" s="40"/>
      <c r="G86" s="40"/>
      <c r="H86" s="41"/>
    </row>
    <row r="87" spans="1:8" x14ac:dyDescent="0.25">
      <c r="A87" s="39"/>
      <c r="B87" s="40"/>
      <c r="C87" s="40"/>
      <c r="D87" s="40"/>
      <c r="E87" s="40"/>
      <c r="F87" s="40"/>
      <c r="G87" s="40"/>
      <c r="H87" s="41"/>
    </row>
    <row r="88" spans="1:8" x14ac:dyDescent="0.25">
      <c r="A88" s="39"/>
      <c r="B88" s="40"/>
      <c r="C88" s="40"/>
      <c r="D88" s="40"/>
      <c r="E88" s="40"/>
      <c r="F88" s="40"/>
      <c r="G88" s="40"/>
      <c r="H88" s="41"/>
    </row>
    <row r="89" spans="1:8" x14ac:dyDescent="0.25">
      <c r="A89" s="39"/>
      <c r="B89" s="40"/>
      <c r="C89" s="40"/>
      <c r="D89" s="40"/>
      <c r="E89" s="40"/>
      <c r="F89" s="40"/>
      <c r="G89" s="40"/>
      <c r="H89" s="41"/>
    </row>
    <row r="90" spans="1:8" x14ac:dyDescent="0.25">
      <c r="A90" s="39"/>
      <c r="B90" s="40"/>
      <c r="C90" s="40"/>
      <c r="D90" s="40"/>
      <c r="E90" s="40"/>
      <c r="F90" s="40"/>
      <c r="G90" s="40"/>
      <c r="H90" s="41"/>
    </row>
    <row r="91" spans="1:8" x14ac:dyDescent="0.25">
      <c r="A91" s="39"/>
      <c r="B91" s="40"/>
      <c r="C91" s="40"/>
      <c r="D91" s="40"/>
      <c r="E91" s="40"/>
      <c r="F91" s="40"/>
      <c r="G91" s="40"/>
      <c r="H91" s="41"/>
    </row>
    <row r="92" spans="1:8" x14ac:dyDescent="0.25">
      <c r="A92" s="39"/>
      <c r="B92" s="40"/>
      <c r="C92" s="40"/>
      <c r="D92" s="40"/>
      <c r="E92" s="40"/>
      <c r="F92" s="40"/>
      <c r="G92" s="40"/>
      <c r="H92" s="41"/>
    </row>
    <row r="93" spans="1:8" x14ac:dyDescent="0.25">
      <c r="A93" s="39"/>
      <c r="B93" s="40"/>
      <c r="C93" s="40"/>
      <c r="D93" s="40"/>
      <c r="E93" s="40"/>
      <c r="F93" s="40"/>
      <c r="G93" s="40"/>
      <c r="H93" s="41"/>
    </row>
    <row r="94" spans="1:8" x14ac:dyDescent="0.25">
      <c r="A94" s="39"/>
      <c r="B94" s="40"/>
      <c r="C94" s="40"/>
      <c r="D94" s="40"/>
      <c r="E94" s="40"/>
      <c r="F94" s="40"/>
      <c r="G94" s="40"/>
      <c r="H94" s="41"/>
    </row>
    <row r="95" spans="1:8" x14ac:dyDescent="0.25">
      <c r="A95" s="39"/>
      <c r="B95" s="40"/>
      <c r="C95" s="40"/>
      <c r="D95" s="40"/>
      <c r="E95" s="40"/>
      <c r="F95" s="40"/>
      <c r="G95" s="40"/>
      <c r="H95" s="41"/>
    </row>
    <row r="96" spans="1:8" x14ac:dyDescent="0.25">
      <c r="A96" s="39"/>
      <c r="B96" s="40"/>
      <c r="C96" s="40"/>
      <c r="D96" s="40"/>
      <c r="E96" s="40"/>
      <c r="F96" s="40"/>
      <c r="G96" s="40"/>
      <c r="H96" s="41"/>
    </row>
    <row r="97" spans="1:8" x14ac:dyDescent="0.25">
      <c r="A97" s="39"/>
      <c r="B97" s="40"/>
      <c r="C97" s="40"/>
      <c r="D97" s="40"/>
      <c r="E97" s="40"/>
      <c r="F97" s="40"/>
      <c r="G97" s="40"/>
      <c r="H97" s="41"/>
    </row>
    <row r="98" spans="1:8" x14ac:dyDescent="0.25">
      <c r="A98" s="39"/>
      <c r="B98" s="40"/>
      <c r="C98" s="40"/>
      <c r="D98" s="40"/>
      <c r="E98" s="40"/>
      <c r="F98" s="40"/>
      <c r="G98" s="40"/>
      <c r="H98" s="41"/>
    </row>
    <row r="99" spans="1:8" x14ac:dyDescent="0.25">
      <c r="A99" s="39"/>
      <c r="B99" s="40"/>
      <c r="C99" s="40"/>
      <c r="D99" s="40"/>
      <c r="E99" s="40"/>
      <c r="F99" s="40"/>
      <c r="G99" s="40"/>
      <c r="H99" s="41"/>
    </row>
    <row r="100" spans="1:8" x14ac:dyDescent="0.25">
      <c r="A100" s="39"/>
      <c r="B100" s="40"/>
      <c r="C100" s="40"/>
      <c r="D100" s="40"/>
      <c r="E100" s="40"/>
      <c r="F100" s="40"/>
      <c r="G100" s="40"/>
      <c r="H100" s="41"/>
    </row>
    <row r="101" spans="1:8" x14ac:dyDescent="0.25">
      <c r="A101" s="42"/>
      <c r="B101" s="43"/>
      <c r="C101" s="44"/>
      <c r="D101" s="45"/>
      <c r="E101" s="45"/>
      <c r="F101" s="45"/>
      <c r="G101" s="46"/>
      <c r="H101" s="19"/>
    </row>
    <row r="102" spans="1:8" x14ac:dyDescent="0.25">
      <c r="A102" s="47"/>
      <c r="B102" s="48"/>
    </row>
    <row r="103" spans="1:8" x14ac:dyDescent="0.25">
      <c r="A103" s="47"/>
      <c r="B103" s="48"/>
    </row>
    <row r="104" spans="1:8" x14ac:dyDescent="0.25">
      <c r="B104" s="49"/>
    </row>
    <row r="105" spans="1:8" x14ac:dyDescent="0.25">
      <c r="B105" s="48"/>
    </row>
  </sheetData>
  <sheetProtection algorithmName="SHA-512" hashValue="ljy8lAIXdcPkiicNIwe04OjKXrA9ohTO+JsXukzVgoSkaXsFU7SSFj2TOxx3cgmXVNr+UUoDV9oBMJkUF3zzjw==" saltValue="deMRlbbRtG8ICZBiM+XXrQ==" spinCount="100000" sheet="1" objects="1" scenarios="1" selectLockedCells="1"/>
  <mergeCells count="16">
    <mergeCell ref="L20:R20"/>
    <mergeCell ref="J21:R21"/>
    <mergeCell ref="B19:H19"/>
    <mergeCell ref="B20:H20"/>
    <mergeCell ref="B21:H21"/>
    <mergeCell ref="B17:H17"/>
    <mergeCell ref="B16:H16"/>
    <mergeCell ref="B18:H18"/>
    <mergeCell ref="B23:H23"/>
    <mergeCell ref="B22:H22"/>
    <mergeCell ref="B3:H3"/>
    <mergeCell ref="A1:H1"/>
    <mergeCell ref="B4:H4"/>
    <mergeCell ref="B15:H15"/>
    <mergeCell ref="B7:H7"/>
    <mergeCell ref="B6:H6"/>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Props1.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2.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3.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4A35E45-B3AD-4162-A44B-FFC2DA86E8AE}">
  <ds:schemaRefs>
    <ds:schemaRef ds:uri="http://schemas.microsoft.com/office/infopath/2007/PartnerControls"/>
    <ds:schemaRef ds:uri="7d3ccfc8-0174-48be-b2c7-759d9617ea65"/>
    <ds:schemaRef ds:uri="53504e4c-b273-4340-80d1-23a349e50001"/>
    <ds:schemaRef ds:uri="http://purl.org/dc/dcmitype/"/>
    <ds:schemaRef ds:uri="http://schemas.microsoft.com/office/2006/documentManagement/types"/>
    <ds:schemaRef ds:uri="http://www.w3.org/XML/1998/namespace"/>
    <ds:schemaRef ds:uri="http://purl.org/dc/elements/1.1/"/>
    <ds:schemaRef ds:uri="http://schemas.openxmlformats.org/package/2006/metadata/core-properties"/>
    <ds:schemaRef ds:uri="a5930e29-24ab-4925-a910-c1bbade73c3f"/>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Raimondas Kulevičius</cp:lastModifiedBy>
  <cp:lastPrinted>2018-11-05T14:25:21Z</cp:lastPrinted>
  <dcterms:created xsi:type="dcterms:W3CDTF">2013-08-02T07:05:12Z</dcterms:created>
  <dcterms:modified xsi:type="dcterms:W3CDTF">2018-11-05T14:25:24Z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