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stvlsv\Desktop\"/>
    </mc:Choice>
  </mc:AlternateContent>
  <bookViews>
    <workbookView xWindow="0" yWindow="0" windowWidth="28800" windowHeight="12435" activeTab="2"/>
  </bookViews>
  <sheets>
    <sheet name="TP planiniai darbai" sheetId="1" r:id="rId1"/>
    <sheet name="SP planiniai darbai" sheetId="2" r:id="rId2"/>
    <sheet name="TP ir SP neplaniniai" sheetId="4" r:id="rId3"/>
  </sheets>
  <definedNames>
    <definedName name="_xlnm._FilterDatabase" localSheetId="1" hidden="1">'SP planiniai darbai'!$A$5:$J$58</definedName>
    <definedName name="_xlnm._FilterDatabase" localSheetId="2" hidden="1">'TP ir SP neplaniniai'!$A$3:$G$158</definedName>
    <definedName name="_xlnm._FilterDatabase" localSheetId="0" hidden="1">'TP planiniai darbai'!$A$5:$J$326</definedName>
  </definedNames>
  <calcPr calcId="162913"/>
</workbook>
</file>

<file path=xl/calcChain.xml><?xml version="1.0" encoding="utf-8"?>
<calcChain xmlns="http://schemas.openxmlformats.org/spreadsheetml/2006/main">
  <c r="F7" i="4" l="1"/>
  <c r="J37" i="2" l="1"/>
  <c r="J38" i="2"/>
  <c r="J39" i="2"/>
  <c r="J40" i="2"/>
  <c r="J41" i="2"/>
  <c r="J42" i="2"/>
  <c r="J43" i="2"/>
  <c r="J44" i="2"/>
  <c r="J45" i="2"/>
  <c r="J46" i="2"/>
  <c r="J47" i="2"/>
  <c r="J48" i="2"/>
  <c r="J49" i="2"/>
  <c r="J50" i="2"/>
  <c r="J51" i="2"/>
  <c r="J52" i="2"/>
  <c r="J53" i="2"/>
  <c r="J54" i="2"/>
  <c r="J55" i="2"/>
  <c r="J56" i="2"/>
  <c r="J57" i="2"/>
  <c r="J36" i="2"/>
  <c r="J58" i="2" l="1"/>
  <c r="J33" i="2"/>
  <c r="J32" i="2"/>
  <c r="J31" i="2"/>
  <c r="J30" i="2"/>
  <c r="J29" i="2"/>
  <c r="J28" i="2"/>
  <c r="J27" i="2"/>
  <c r="J26" i="2"/>
  <c r="J25" i="2"/>
  <c r="J24" i="2"/>
  <c r="J23" i="2"/>
  <c r="J22" i="2"/>
  <c r="J21" i="2"/>
  <c r="J20" i="2"/>
  <c r="J19" i="2"/>
  <c r="J18" i="2"/>
  <c r="J17" i="2"/>
  <c r="J16" i="2"/>
  <c r="J15" i="2"/>
  <c r="J14" i="2"/>
  <c r="J13" i="2"/>
  <c r="J12" i="2"/>
  <c r="J11" i="2"/>
  <c r="J10" i="2"/>
  <c r="J9" i="2"/>
  <c r="J8" i="2"/>
  <c r="J7" i="2"/>
  <c r="J6" i="2"/>
  <c r="J34" i="2" l="1"/>
  <c r="M5" i="2" s="1"/>
  <c r="J6" i="1" l="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6" i="1"/>
  <c r="J87" i="1"/>
  <c r="J88" i="1"/>
  <c r="J89" i="1"/>
  <c r="J90" i="1"/>
  <c r="J91" i="1"/>
  <c r="J92" i="1"/>
  <c r="J93" i="1"/>
  <c r="J94" i="1"/>
  <c r="J95" i="1"/>
  <c r="J96" i="1"/>
  <c r="J97" i="1"/>
  <c r="J98" i="1"/>
  <c r="J99" i="1"/>
  <c r="J100" i="1"/>
  <c r="J101" i="1"/>
  <c r="J102" i="1"/>
  <c r="J103" i="1"/>
  <c r="J104" i="1"/>
  <c r="J105" i="1"/>
  <c r="J108" i="1"/>
  <c r="J109" i="1"/>
  <c r="J110"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0" i="1"/>
  <c r="J151" i="1"/>
  <c r="J152" i="1"/>
  <c r="J153" i="1"/>
  <c r="J154" i="1"/>
  <c r="J155" i="1"/>
  <c r="J156" i="1"/>
  <c r="J157" i="1"/>
  <c r="J158" i="1"/>
  <c r="J159" i="1"/>
  <c r="J160" i="1"/>
  <c r="J161" i="1"/>
  <c r="J162" i="1"/>
  <c r="J163" i="1"/>
  <c r="J164" i="1"/>
  <c r="J165" i="1"/>
  <c r="J166" i="1"/>
  <c r="J167" i="1"/>
  <c r="J168" i="1"/>
  <c r="J169" i="1"/>
  <c r="J170" i="1"/>
  <c r="J171" i="1"/>
  <c r="J172" i="1"/>
  <c r="J175" i="1"/>
  <c r="J176" i="1"/>
  <c r="J177" i="1"/>
  <c r="J178" i="1"/>
  <c r="J179" i="1"/>
  <c r="J180" i="1"/>
  <c r="J181" i="1"/>
  <c r="J182" i="1"/>
  <c r="J183" i="1"/>
  <c r="J184" i="1"/>
  <c r="J185" i="1"/>
  <c r="J186" i="1"/>
  <c r="J187" i="1"/>
  <c r="J188" i="1"/>
  <c r="J189" i="1"/>
  <c r="J190" i="1"/>
  <c r="J191" i="1"/>
  <c r="J192" i="1"/>
  <c r="J193" i="1"/>
  <c r="J194" i="1"/>
  <c r="J195" i="1"/>
  <c r="J196" i="1"/>
  <c r="J197" i="1"/>
  <c r="J198" i="1"/>
  <c r="J199" i="1"/>
  <c r="J200" i="1"/>
  <c r="J201" i="1"/>
  <c r="J202" i="1"/>
  <c r="J203" i="1"/>
  <c r="J204" i="1"/>
  <c r="J205" i="1"/>
  <c r="J206" i="1"/>
  <c r="J207" i="1"/>
  <c r="J208" i="1"/>
  <c r="J209" i="1"/>
  <c r="J210" i="1"/>
  <c r="J211" i="1"/>
  <c r="J212" i="1"/>
  <c r="J213" i="1"/>
  <c r="J214" i="1"/>
  <c r="J215" i="1"/>
  <c r="J216" i="1"/>
  <c r="J217" i="1"/>
  <c r="J218" i="1"/>
  <c r="J219" i="1"/>
  <c r="J220" i="1"/>
  <c r="J221" i="1"/>
  <c r="J224" i="1"/>
  <c r="J225" i="1"/>
  <c r="J226" i="1"/>
  <c r="J227" i="1"/>
  <c r="J228" i="1"/>
  <c r="J229" i="1"/>
  <c r="J230" i="1"/>
  <c r="J231" i="1"/>
  <c r="J232" i="1"/>
  <c r="J233" i="1"/>
  <c r="J234" i="1"/>
  <c r="J235" i="1"/>
  <c r="J236" i="1"/>
  <c r="J237" i="1"/>
  <c r="J238" i="1"/>
  <c r="J239" i="1"/>
  <c r="J240" i="1"/>
  <c r="J241" i="1"/>
  <c r="J242" i="1"/>
  <c r="J243" i="1"/>
  <c r="J244" i="1"/>
  <c r="J245" i="1"/>
  <c r="J246" i="1"/>
  <c r="J247" i="1"/>
  <c r="J248" i="1"/>
  <c r="J249" i="1"/>
  <c r="J250" i="1"/>
  <c r="J251" i="1"/>
  <c r="J252" i="1"/>
  <c r="J253" i="1"/>
  <c r="J254" i="1"/>
  <c r="J255" i="1"/>
  <c r="J256" i="1"/>
  <c r="J257" i="1"/>
  <c r="J258" i="1"/>
  <c r="J259" i="1"/>
  <c r="J260" i="1"/>
  <c r="J261" i="1"/>
  <c r="J262" i="1"/>
  <c r="J263" i="1"/>
  <c r="J264" i="1"/>
  <c r="J265" i="1"/>
  <c r="J266" i="1"/>
  <c r="J267" i="1"/>
  <c r="J268" i="1"/>
  <c r="J269" i="1"/>
  <c r="J270" i="1"/>
  <c r="J271" i="1"/>
  <c r="J272" i="1"/>
  <c r="J273" i="1"/>
  <c r="J274" i="1"/>
  <c r="J275" i="1"/>
  <c r="J276" i="1"/>
  <c r="J277" i="1"/>
  <c r="J278" i="1"/>
  <c r="J281" i="1"/>
  <c r="J282" i="1"/>
  <c r="J283" i="1"/>
  <c r="J284" i="1"/>
  <c r="J285" i="1"/>
  <c r="J286" i="1"/>
  <c r="J287" i="1"/>
  <c r="J288" i="1"/>
  <c r="J289" i="1"/>
  <c r="J290" i="1"/>
  <c r="J291" i="1"/>
  <c r="J292" i="1"/>
  <c r="J293" i="1"/>
  <c r="J294" i="1"/>
  <c r="J295" i="1"/>
  <c r="J296" i="1"/>
  <c r="J297" i="1"/>
  <c r="J298" i="1"/>
  <c r="J299" i="1"/>
  <c r="J300" i="1"/>
  <c r="J303" i="1"/>
  <c r="J304" i="1"/>
  <c r="J305" i="1"/>
  <c r="J306" i="1"/>
  <c r="J307" i="1"/>
  <c r="J308" i="1"/>
  <c r="J309" i="1"/>
  <c r="J310" i="1"/>
  <c r="J311" i="1"/>
  <c r="J312" i="1"/>
  <c r="J313" i="1"/>
  <c r="J314" i="1"/>
  <c r="J315" i="1"/>
  <c r="J316" i="1"/>
  <c r="J317" i="1"/>
  <c r="J318" i="1"/>
  <c r="J319" i="1"/>
  <c r="J320" i="1"/>
  <c r="J321" i="1"/>
  <c r="J322" i="1"/>
  <c r="J323" i="1"/>
  <c r="J324" i="1"/>
  <c r="J325" i="1"/>
  <c r="F157" i="4"/>
  <c r="F156" i="4"/>
  <c r="F155" i="4"/>
  <c r="F154" i="4"/>
  <c r="F153" i="4"/>
  <c r="F152" i="4"/>
  <c r="F151" i="4"/>
  <c r="F150" i="4"/>
  <c r="F149" i="4"/>
  <c r="F148" i="4"/>
  <c r="F147" i="4"/>
  <c r="F146" i="4"/>
  <c r="F145" i="4"/>
  <c r="F144" i="4"/>
  <c r="F143" i="4"/>
  <c r="F142" i="4"/>
  <c r="F141" i="4"/>
  <c r="F140" i="4"/>
  <c r="F139" i="4"/>
  <c r="F138" i="4"/>
  <c r="F137" i="4"/>
  <c r="F136" i="4"/>
  <c r="F135" i="4"/>
  <c r="F134" i="4"/>
  <c r="F133" i="4"/>
  <c r="F132" i="4"/>
  <c r="F131" i="4"/>
  <c r="F130" i="4"/>
  <c r="F129" i="4"/>
  <c r="F128" i="4"/>
  <c r="F127" i="4"/>
  <c r="F126" i="4"/>
  <c r="F125" i="4"/>
  <c r="F124" i="4"/>
  <c r="F123" i="4"/>
  <c r="F122" i="4"/>
  <c r="F121" i="4"/>
  <c r="F120" i="4"/>
  <c r="F119" i="4"/>
  <c r="F118" i="4"/>
  <c r="F117" i="4"/>
  <c r="F116" i="4"/>
  <c r="F115" i="4"/>
  <c r="F114" i="4"/>
  <c r="F113" i="4"/>
  <c r="F112" i="4"/>
  <c r="F111" i="4"/>
  <c r="F110" i="4"/>
  <c r="F109" i="4"/>
  <c r="F108" i="4"/>
  <c r="F107" i="4"/>
  <c r="F106" i="4"/>
  <c r="F105" i="4"/>
  <c r="F104" i="4"/>
  <c r="F103" i="4"/>
  <c r="F102" i="4"/>
  <c r="F101" i="4"/>
  <c r="F100" i="4"/>
  <c r="F99" i="4"/>
  <c r="F98" i="4"/>
  <c r="F97" i="4"/>
  <c r="F96" i="4"/>
  <c r="F95" i="4"/>
  <c r="F94" i="4"/>
  <c r="F93" i="4"/>
  <c r="F92" i="4"/>
  <c r="F91" i="4"/>
  <c r="F90" i="4"/>
  <c r="F89" i="4"/>
  <c r="F88" i="4"/>
  <c r="F87" i="4"/>
  <c r="F86" i="4"/>
  <c r="F85" i="4"/>
  <c r="F84" i="4"/>
  <c r="F83" i="4"/>
  <c r="F82" i="4"/>
  <c r="F81" i="4"/>
  <c r="F80" i="4"/>
  <c r="F79" i="4"/>
  <c r="F78" i="4"/>
  <c r="F77" i="4"/>
  <c r="F76" i="4"/>
  <c r="F75" i="4"/>
  <c r="F74" i="4"/>
  <c r="F73" i="4"/>
  <c r="F72" i="4"/>
  <c r="F71" i="4"/>
  <c r="F70" i="4"/>
  <c r="F69" i="4"/>
  <c r="F68" i="4"/>
  <c r="F67" i="4"/>
  <c r="F66" i="4"/>
  <c r="F65" i="4"/>
  <c r="F64" i="4"/>
  <c r="F63" i="4"/>
  <c r="F62" i="4"/>
  <c r="F61" i="4"/>
  <c r="F60" i="4"/>
  <c r="F59" i="4"/>
  <c r="F58" i="4"/>
  <c r="F57" i="4"/>
  <c r="F56" i="4"/>
  <c r="F55" i="4"/>
  <c r="F54" i="4"/>
  <c r="F53" i="4"/>
  <c r="F52" i="4"/>
  <c r="F51" i="4"/>
  <c r="F50" i="4"/>
  <c r="F49" i="4"/>
  <c r="F48" i="4"/>
  <c r="F47" i="4"/>
  <c r="F46" i="4"/>
  <c r="F45" i="4"/>
  <c r="F44" i="4"/>
  <c r="F43" i="4"/>
  <c r="F42" i="4"/>
  <c r="F41" i="4"/>
  <c r="F40" i="4"/>
  <c r="F39" i="4"/>
  <c r="F38" i="4"/>
  <c r="F37" i="4"/>
  <c r="F36" i="4"/>
  <c r="F35" i="4"/>
  <c r="F34" i="4"/>
  <c r="F33" i="4"/>
  <c r="F32" i="4"/>
  <c r="F31" i="4"/>
  <c r="F30" i="4"/>
  <c r="F29" i="4"/>
  <c r="F28" i="4"/>
  <c r="F27" i="4"/>
  <c r="F26" i="4"/>
  <c r="F25" i="4"/>
  <c r="F24" i="4"/>
  <c r="F23" i="4"/>
  <c r="F22" i="4"/>
  <c r="F21" i="4"/>
  <c r="F20" i="4"/>
  <c r="F19" i="4"/>
  <c r="F18" i="4"/>
  <c r="F17" i="4"/>
  <c r="F16" i="4"/>
  <c r="F15" i="4"/>
  <c r="F14" i="4"/>
  <c r="F13" i="4"/>
  <c r="F12" i="4"/>
  <c r="F11" i="4"/>
  <c r="F10" i="4"/>
  <c r="F9" i="4"/>
  <c r="F8" i="4"/>
  <c r="F6" i="4"/>
  <c r="F5" i="4"/>
  <c r="J222" i="1" l="1"/>
  <c r="J279" i="1"/>
  <c r="J173" i="1"/>
  <c r="J326" i="1"/>
  <c r="J301" i="1"/>
  <c r="F158" i="4"/>
  <c r="J4" i="4" s="1"/>
  <c r="J106" i="1"/>
  <c r="J52" i="1"/>
  <c r="N6" i="1" l="1"/>
</calcChain>
</file>

<file path=xl/sharedStrings.xml><?xml version="1.0" encoding="utf-8"?>
<sst xmlns="http://schemas.openxmlformats.org/spreadsheetml/2006/main" count="2713" uniqueCount="514">
  <si>
    <t xml:space="preserve">
Objektas</t>
  </si>
  <si>
    <t xml:space="preserve">
Elemento grupė</t>
  </si>
  <si>
    <t xml:space="preserve">
Elementas</t>
  </si>
  <si>
    <t xml:space="preserve">
Defektas</t>
  </si>
  <si>
    <t xml:space="preserve">
Darbas</t>
  </si>
  <si>
    <t xml:space="preserve">
Mato vnt.</t>
  </si>
  <si>
    <t xml:space="preserve">
Darbų kiekis</t>
  </si>
  <si>
    <t>0,4 kV įrenginiai</t>
  </si>
  <si>
    <t>Instaliacija / apšvietimas</t>
  </si>
  <si>
    <t>AS apšvietimo defektas</t>
  </si>
  <si>
    <t>AS šviestuvo keitimas</t>
  </si>
  <si>
    <t>vnt.</t>
  </si>
  <si>
    <t>Savų reikmių skydai/skaitikliai</t>
  </si>
  <si>
    <t>Nėra arba išblukę kabelių markiruotės</t>
  </si>
  <si>
    <t>Kabelių markiravimas</t>
  </si>
  <si>
    <t>35 kV skirstomieji įrenginiai</t>
  </si>
  <si>
    <t>35 kV atvira/uždara skirstyklos</t>
  </si>
  <si>
    <t>35 kV AS remontas (be statybinės dalies) pagal TK</t>
  </si>
  <si>
    <t>ST-TP-35-26. 35 kV atvirosios skirstyklos remontas (be statybinės dalies)</t>
  </si>
  <si>
    <t>Metalo konstrukcijos paveiktos korozijos</t>
  </si>
  <si>
    <t>ST-TP-121. Anksčiau dažytų elektrotechninių įrenginių dažymas</t>
  </si>
  <si>
    <t>m^2</t>
  </si>
  <si>
    <t>RAA</t>
  </si>
  <si>
    <t>Relinės apsaugos ir automatikos grandinės</t>
  </si>
  <si>
    <t>Elektromagnetinių relių keitimas į mikroprocesorin</t>
  </si>
  <si>
    <t>MSA laiko relės RVM-12 keitimas į mikroelektroninę</t>
  </si>
  <si>
    <t>Transformatorių pastotės RAA grandinės</t>
  </si>
  <si>
    <t>110, 35 kV Transformatorių pastočių RAA darbai</t>
  </si>
  <si>
    <t>D1-365*0.5 Centrinė signalizacija</t>
  </si>
  <si>
    <t>D1-610*0.5 Transf. perkr. pagal srovę, AĮRB, kr. blokav., apipūt. mikroprocesorinėse relėse</t>
  </si>
  <si>
    <t>Komp</t>
  </si>
  <si>
    <t>D1-616 Diferencinė apsauga su 2 diferencinėmis relėmis</t>
  </si>
  <si>
    <t>D1-622 Optinė elektros lanko apsauga</t>
  </si>
  <si>
    <t>D1-625 Įžemėjimo apsauga (35, 10 kV šynų, 10 kV linijų, 0,4 kV įvadų)</t>
  </si>
  <si>
    <t>D1-645 Galios transf. įtampos automatinio reguliatoriaus valdiklis ir jo schema</t>
  </si>
  <si>
    <t>D1-647 Galios transf. įtampos automatinio reguliatoriaus pavaros antrinių gr. schema</t>
  </si>
  <si>
    <t>Statiniai</t>
  </si>
  <si>
    <t>Operat. ir techn. užrašai, ženklai</t>
  </si>
  <si>
    <t>Nėra/nublukę operat. užrašai ant skirstyklų durų</t>
  </si>
  <si>
    <t>Plakatų ant skirstyklų durų pakeitimas</t>
  </si>
  <si>
    <t>Transformatorių pastotė</t>
  </si>
  <si>
    <t>Transformatorių pastotės remontas pagal TK</t>
  </si>
  <si>
    <t>ST-TP-35-110-02. Transformatorių pastotės remontas (be statybinės dalies)</t>
  </si>
  <si>
    <t>Įžeminimo įrenginiai</t>
  </si>
  <si>
    <t>Transf.pastotės įžeminimo įreng. remontas pagal TK</t>
  </si>
  <si>
    <t>ST-TP-119. Transformatorių pastotės įžeminimo įrenginio remontas</t>
  </si>
  <si>
    <t>Apšildymas / vėdimas</t>
  </si>
  <si>
    <t>Automatinių jungiklių montavimas, keitimas spintose</t>
  </si>
  <si>
    <t>D1-621 Dujinė apsauga su 1 dujų rele (apsauginis slėgio vožtuvas, išjung. nuo aukštos temp.)</t>
  </si>
  <si>
    <t>D1-628 10 kV (35 kV) šynų, operatyvinės srovės izoliacijos kontrolės įrenginys</t>
  </si>
  <si>
    <t>D1-657 6-35 kV įtampos matavimo transformatoriai ir jų antrinės grandinės</t>
  </si>
  <si>
    <t>D1-666 Alyvos lygio arba temperatūros signalizacija (grandinė)</t>
  </si>
  <si>
    <t>D1-610*1.45 MSA, (D1-610 * 0.5) atkirta, 2 nuost. gr. mikroprocesorinėse relėse</t>
  </si>
  <si>
    <t>D1-644 Automatinio kartotinio įjungimo įrenginys (AKĮ)</t>
  </si>
  <si>
    <t>D1-642 skydinio indikatorinio prietaiso tikrinimas</t>
  </si>
  <si>
    <t>D1-655 Srovės matavimo tr. įmontuotas į jungtuvo ar galios transf. įvadus</t>
  </si>
  <si>
    <t>D1-629 Jungtuvo valdymo schema</t>
  </si>
  <si>
    <t>D1-668 Signalizacijos grandinės iki 5 signalų (grandinė)</t>
  </si>
  <si>
    <t>D1-635 RAA įrenginių užrašų atnaujinimas</t>
  </si>
  <si>
    <t>D1-654 Daugiau 1 kV srovės matavimo transformatorius</t>
  </si>
  <si>
    <t>D1-636 Kontrolinių kabelių užrašų atnaujinimas (1 kabelio žymė)</t>
  </si>
  <si>
    <t>D1-397*0.5 Iki 1 kV įtampos kabelinių ir kitų linijų izoliac. varžos matavimas megometru (linija)</t>
  </si>
  <si>
    <t>D1-670 Televaldymo ir telesignalizacijos grandinė (1 komanda, signalas, matavimas)</t>
  </si>
  <si>
    <t>D1-637 Laidų ir kabelių gyslų markiravimas</t>
  </si>
  <si>
    <t>10 kV skirstomieji įrenginiai</t>
  </si>
  <si>
    <t>10 kV narveliai</t>
  </si>
  <si>
    <t>10 kV narvelių darbai pagal TK</t>
  </si>
  <si>
    <t>ST-TP-SP-10-85. 10 kV narvelio su komutavimo aparatu remontas</t>
  </si>
  <si>
    <t>10 kV vakuuminiai jungtuvai</t>
  </si>
  <si>
    <t>10 kV vakuuminio jungtuvo darbai pagal TK</t>
  </si>
  <si>
    <t>ST-TP-SP-10-94. 10 kV stacionaraus vakuuminio jungtuvo techninė priežiūra</t>
  </si>
  <si>
    <t>35 kV skyrikliai / skirtuvai / trumpikliai</t>
  </si>
  <si>
    <t>35kV skyriklių/skirtuvų/trumpiklių darbai pagal TK</t>
  </si>
  <si>
    <t>ST-TP-35-37. 35 kV skyriklio remontas</t>
  </si>
  <si>
    <t>Galios transformatoriai ir kompensacinės ritės</t>
  </si>
  <si>
    <t>6-10/0,4kV (35kV) alyv.galios transf,kompen ritės</t>
  </si>
  <si>
    <t>6–10/0,4 kV hermetinio alyvinio transf darbai paga</t>
  </si>
  <si>
    <t>ST-TP-SP-10-74. 6–10/0,4 kV hermetinio alyvinio galios transf. remontas</t>
  </si>
  <si>
    <t>35 kV alyviniai jungtuvai</t>
  </si>
  <si>
    <t>35 kV alyvinių jungtuvų darbai pagal TK</t>
  </si>
  <si>
    <t>ST-TP-35-33. 35 kV alyvinio jungtuvo remontas</t>
  </si>
  <si>
    <t>10 kV įtampos transformatoriai</t>
  </si>
  <si>
    <t>10 kV įtampos transformatoriaus darbai pagal TK</t>
  </si>
  <si>
    <t>ST-TP-SP-10-107. 10 kV įtampos transformatoriaus remontas</t>
  </si>
  <si>
    <t>ST-TP-SP-10-87. 10 kV narvelio su įtampos transformatoriumi remontas</t>
  </si>
  <si>
    <t>35 kV įtampos transformatorius</t>
  </si>
  <si>
    <t>35 kV įtampos transformatoriaus darbai pagal TK</t>
  </si>
  <si>
    <t>ST-TP-35-53. 35 kV epoksidinio įtampos transformatoriaus remontas</t>
  </si>
  <si>
    <t>10 kV skirstykla</t>
  </si>
  <si>
    <t>10kV skirstyklos remontas (be statyb dalies) pagal</t>
  </si>
  <si>
    <t>ST-TP-35-68. 10 kV skirstyklos remontas (be statybinės dalies)</t>
  </si>
  <si>
    <t>10 kV šynos</t>
  </si>
  <si>
    <t>10 kV šynų darbai pagal TK</t>
  </si>
  <si>
    <t>ST-TP-10-70. 10 kV šynų tilto (orinio) remontas</t>
  </si>
  <si>
    <t>ST-TP-10-89. 10 kV renkamųjų šynų remontas</t>
  </si>
  <si>
    <t>m</t>
  </si>
  <si>
    <t>10 kV srovės transformatorius</t>
  </si>
  <si>
    <t>10 kV srovės transformatoriaus darbai pagal TK</t>
  </si>
  <si>
    <t>ST-TP-SP-10-112. 10 kV epoksidinio srovės transformatoriaus remontas</t>
  </si>
  <si>
    <t>10 kV Skyrikliai/galios skyrikliai</t>
  </si>
  <si>
    <t>10 kV skyriklio (galios skyriklio) darbai pagal TK</t>
  </si>
  <si>
    <t>ST-TP-SP-10-103. 10 kV skyriklio (galios skyriklio) remontas</t>
  </si>
  <si>
    <t>Nėra / nublukę elektrosugos ženklai</t>
  </si>
  <si>
    <t>Elektrosaugos ženklų uždėjimas / keitimas</t>
  </si>
  <si>
    <t>35 kV šynų tiltas</t>
  </si>
  <si>
    <t>35 kV šynų tilto darbai pagal TK</t>
  </si>
  <si>
    <t>ST-TP-35-28. 35 kV šynų tilto remontas</t>
  </si>
  <si>
    <t>Akumuliatorių baterijos</t>
  </si>
  <si>
    <t>Akumuliatorių baterijų darbai pagal TK</t>
  </si>
  <si>
    <t>ST-TP-SP-117. Stacionariosios hermetinės akumuliatorių baterijos techninė priežiūra</t>
  </si>
  <si>
    <t>D1-627 Sklandžiai reguliuojamos kompens. ritės valdymo schema (be valdiklio)</t>
  </si>
  <si>
    <t>D1-643 Technologinės kontrolės matavimo prietaiso (keitiklio) techninė priežiūra</t>
  </si>
  <si>
    <t>D1-652 Transformatoriaus aušinimo automatika</t>
  </si>
  <si>
    <t>Nėra/nublukę operat. užrašai ant narvelių</t>
  </si>
  <si>
    <t>Operat. užrašų ant narvelių keitimas/naujų dėjimas</t>
  </si>
  <si>
    <t>Išorinė danga paveikta korozijos</t>
  </si>
  <si>
    <t>110kV galios tran. neutr.iškrovik/viršįtampių rib</t>
  </si>
  <si>
    <t>110kV galios transf. neutr iškroviklio/viršįtampių</t>
  </si>
  <si>
    <t>ST-TP-110-17. 110 kV galios transformatoriaus neutralės viršįtampių ribotuvo remontas</t>
  </si>
  <si>
    <t>110kV galios transf.neutr.įžemiklis/atraminis izol</t>
  </si>
  <si>
    <t>110kV transf.neutr.įžemiklio/atraminio izol darbai</t>
  </si>
  <si>
    <t>ST-TP-110-13. 110 kV galios transformatoriaus neutralės įžemiklio remontas</t>
  </si>
  <si>
    <t>Nėra / nublukę operatyviniai užrašai</t>
  </si>
  <si>
    <t>Operatyvinių užrašų (vidaus sąlygomis) pakeitimas</t>
  </si>
  <si>
    <t>Mielagėnai</t>
  </si>
  <si>
    <t>ST-TP-SP-10-97. 10 kV ištraukiamo vakuuminio jungtuvo remontas</t>
  </si>
  <si>
    <t>D1-632 apšildymo automatika (1komplektas)</t>
  </si>
  <si>
    <t>Defektinis NMŠ baterijų akumuliatorius</t>
  </si>
  <si>
    <t>NMŠ akumuliatorių baterijų keitimas</t>
  </si>
  <si>
    <t>D1-610 Maksimalios srovės apsauga su 2 sr. relėmis (+ atkirta 610 *0,5)</t>
  </si>
  <si>
    <t>D1-649 Iki 1 kV automatinio rezervinio maitinimo įjungimo įrenginys (ARĮ)</t>
  </si>
  <si>
    <t>D1-670 Telematavimo grandinė (įtampos keitiklis)</t>
  </si>
  <si>
    <t>D1-611 Maksimalios srovės apsauga be atkirtos su 2 indukcinėmis relėmis</t>
  </si>
  <si>
    <t>Defektiniai šildymo elementai</t>
  </si>
  <si>
    <t>Šildymo elementų keitimas</t>
  </si>
  <si>
    <t>Operatyvinių užrašų pakeitimas</t>
  </si>
  <si>
    <t>35 kV viršįtampių ribotuvas</t>
  </si>
  <si>
    <t>35 kV viršįtampių ribotuvo darbai pagal TK</t>
  </si>
  <si>
    <t>35 kV viršįtampių ribotuvo paviršiaus valymas</t>
  </si>
  <si>
    <t>Statyba</t>
  </si>
  <si>
    <t>AS šviestuvo reguliavimas, fiksatorių įrengimas (kai aukštis iki 6m)</t>
  </si>
  <si>
    <t>D1-665 220 V nuolatinės srovės šynų sekcijos įrenginiai (be kroviklio,110 V)</t>
  </si>
  <si>
    <t>D1-616*1.45 (*0.5 II l.)Diferencinė apsauga mikroprocesorinėse relėse</t>
  </si>
  <si>
    <t>D1-618 Minimalios įtampos apsauga</t>
  </si>
  <si>
    <t>D1-618 Minimalios įtampos apsauga mikroprocesorinėse relėse</t>
  </si>
  <si>
    <t>D1-648 Daugiau 1 kV automatinio rezervinio maitinimo įjungimo įreng. (ARĮ) mikropr. relėse</t>
  </si>
  <si>
    <t>D1-664 Iki 100 A nuolatinės srovės akumuliatorių kroviklis</t>
  </si>
  <si>
    <t>D1-631 Trumpiklio arba skyriklio antrinės komutacijos schema</t>
  </si>
  <si>
    <t>D1-625 Įžemėjimo apsauga mikroprocesorinėse relėse</t>
  </si>
  <si>
    <t>D1-656 Nulinės sekos srovės matavimo transformatorius</t>
  </si>
  <si>
    <t>D1-610 JRĮ apsauga mikroprocesorinėse relėse</t>
  </si>
  <si>
    <t>D1-630 Komutacinių aparatų elektromagnet. blokuotės schema (1 aparatui)</t>
  </si>
  <si>
    <t>ST-TP-110-18. 110 kV galios transformatoriaus neutralės iškroviklio keitimas viršįtampių ribotuvu</t>
  </si>
  <si>
    <t>Visaginas</t>
  </si>
  <si>
    <t>Defektinės tarpinės</t>
  </si>
  <si>
    <t>Tarpinių keitimas</t>
  </si>
  <si>
    <t>Nėra drėgmės/šilumos davik, šildym automat, elemen</t>
  </si>
  <si>
    <t>Drėgmės ir šilumos daviklių, šildymo automatikos įrengimas, šildymo elementų narvelyje montavimas</t>
  </si>
  <si>
    <t>Nėra priverstinės ventiliacijos</t>
  </si>
  <si>
    <t>10 kV US, VP priverstinės ventiliacijos įrengimas</t>
  </si>
  <si>
    <t>D1-650 Automatinio dažnuminio nukrovimo įrenginys (ADN)(*2 su RBM)</t>
  </si>
  <si>
    <t>D1-610*0.55 Maks. sr. aps. su 1 srovės rele (pvz. perkrov., apipūt., AĮRB, KR bl., BRO)</t>
  </si>
  <si>
    <t>D1-626 Sklandžiai reguliuojamos kompensacinės ritės valdiklis</t>
  </si>
  <si>
    <t>D1-648 Daugiau 1 kV automatinio rezervinio mait. įjun. įrenginys (ARĮ)</t>
  </si>
  <si>
    <t>D1-613 Srovės atkirta (+0,4 kV įv., sekc.)</t>
  </si>
  <si>
    <t>Defektiniai šildymo prietaisai</t>
  </si>
  <si>
    <t>Šildymo prietaisų keitimas</t>
  </si>
  <si>
    <t>Apšvietimo defektas</t>
  </si>
  <si>
    <t>Apšvietimo instaliacijos permontavimas</t>
  </si>
  <si>
    <t>35 kV srovės transformatorius</t>
  </si>
  <si>
    <t>35 kV srovės transformatoriaus darbai pagal TK</t>
  </si>
  <si>
    <t>ST-TP-35-46. 35 kV alyvinio srovės transformatoriaus remontas</t>
  </si>
  <si>
    <t>10 kV alyviniai jungtuvai</t>
  </si>
  <si>
    <t>10 kV alyvinio jungtuvo darbai pagal TK</t>
  </si>
  <si>
    <t>ST-TP-SP-10-93. 10 kV ištraukiamo alyvinio jungtuvo remontas</t>
  </si>
  <si>
    <t>D1-646 Galios transf. įt. automat. reguliat. elektroninis valdiklis (BAR) ir jo schema</t>
  </si>
  <si>
    <t>D1-614 MSA (*0.5 II,III l.) su dešuntuotu išj. elektromagnetu, pagreit. ir 2 sr. relėmis</t>
  </si>
  <si>
    <t>35 kV narvelio su SF6 dujų izoliacija</t>
  </si>
  <si>
    <t>35 kV narvelio SF6 dujų izoliacija darbai pagal TK</t>
  </si>
  <si>
    <t>ST-TP-SP-10-96. 10 kV ištraukiamo vakuuminio jungtuvo techninė priežiūra</t>
  </si>
  <si>
    <t>35 kV US su SF6 dujiniais narveliais techn priež.</t>
  </si>
  <si>
    <t>35 kVskirstyklos techninė priežiūra ( be statybinės dalies) pagal ST-TP-10/35-61A</t>
  </si>
  <si>
    <t>Neišmatuota įžeminimo kontūro varža</t>
  </si>
  <si>
    <t>Išmatuoti įžeminimo kontūro varžą</t>
  </si>
  <si>
    <t>ST-TP-110-16. 110 kV galios transformatoriaus neutralės viršįtampių ribotuvo techninė priežiūra</t>
  </si>
  <si>
    <t>ST-TP-10-84. 10 kV narvelio su komutavimo aparatu tech. priežiūra</t>
  </si>
  <si>
    <t>6–10/0,4kV nehermetinio alyvinio tranf. darbai pag</t>
  </si>
  <si>
    <t>D1-653 Iki 1 kV srovės matavimo transformatorius</t>
  </si>
  <si>
    <t>Transformatorių pastotės tech. priežiūra pagal TK</t>
  </si>
  <si>
    <t> ST-TP-35-110-01. Transformatorių pastotės techninė priežiūra (be statybinės dalies)</t>
  </si>
  <si>
    <t>ST-TP-SP-10-86. 10 kV narvelio su įtampos transformatoriumi techninė priežiūra</t>
  </si>
  <si>
    <t>ST-TP-SP-10-106. 10 kV įtampos transformatoriaus techninė priežiūra</t>
  </si>
  <si>
    <t>10kV skirstyklos tech.priežiūra (be statyb dalies)</t>
  </si>
  <si>
    <t>ST-TP-10-67. 10 kV skirstyklos techninė priežiūra (be statybinės dalies)</t>
  </si>
  <si>
    <t>ST-TP-SP-10-88. 10 kV renkamųjų šynų techninė priežiūra</t>
  </si>
  <si>
    <t>ST-TP-SP-10-72. 6–10/0,4 kV nehermetinio alyvinio tansf. remontas</t>
  </si>
  <si>
    <t>Nėra/nublukę op.užrašai ant transformatorių durų</t>
  </si>
  <si>
    <t>Plakatų ant transformatorių durų keitimas</t>
  </si>
  <si>
    <t>Šviestuvų su kaitrinėmis lempomis keitimas</t>
  </si>
  <si>
    <t>ST-TP-110-12. 110 kV galios transf. neutralės įžemiklio/atraminio izoliatoriaus tech. priežiūra</t>
  </si>
  <si>
    <t>ST-TP-SP-10-69. 10 kV šynų tilto techninė priežiūra</t>
  </si>
  <si>
    <t>ST-TP-SP-10-111. 10 kV epoksidinio srovės transformatoriaus techninė priežiūra</t>
  </si>
  <si>
    <t>6–35/3 kV automa reguliuoj kompen ritės darbai TK</t>
  </si>
  <si>
    <t>ST-TP-10-79. 6–10/ 3 kV automat reguliuojam komp. ritės šuntuojančiąja varža techninė priežiūra</t>
  </si>
  <si>
    <t>ST-TP-SP-10-73. 6–10/0,4 kV hermetinio alyvinio galios transformator. (kompen ritės) tech. priežiūra</t>
  </si>
  <si>
    <t>Antalgė</t>
  </si>
  <si>
    <t>Svėdasai</t>
  </si>
  <si>
    <t>D1-618 Maksimalios įtampos apsauga mikroprocesorinėse relėse</t>
  </si>
  <si>
    <t>6–35/3 kV vienpolis, įrengtas lauke, skyriklis</t>
  </si>
  <si>
    <t>6–35/ 3kV vienp,įrengto lauke,skyriklio darbai TK</t>
  </si>
  <si>
    <t>ST-TP-10-81. 6–35/ 3 kV vienpolio, įrengto lauke, skyriklio techninė priežiūra</t>
  </si>
  <si>
    <t>Zarasai</t>
  </si>
  <si>
    <t>35 kV su SF6 dujinio narvelio techninė priežiūra pagal TP-10/35-63A</t>
  </si>
  <si>
    <t>10kV US su SF6 dujiniais narveliais tech.priež.</t>
  </si>
  <si>
    <t>35 kV skirstyklos techninė priežiūra (be statybinės dalis) pagal ST-TP-10/35-61A</t>
  </si>
  <si>
    <t>Tauragnai</t>
  </si>
  <si>
    <t>Darbų įkainiai, EUR be PVM</t>
  </si>
  <si>
    <t>Maksimalūs priimtini darbų įkainiai, EUR be PVM</t>
  </si>
  <si>
    <t>Darbų kaina, EUR be PVM</t>
  </si>
  <si>
    <t>Darbų kainų suma , EUR be PVM</t>
  </si>
  <si>
    <t>Viso EUR be PVM:</t>
  </si>
  <si>
    <t>10 kV skirstomasis punktas</t>
  </si>
  <si>
    <t>Eil. Nr.</t>
  </si>
  <si>
    <t>Darbų  pavadinimas</t>
  </si>
  <si>
    <t>Mato vnt.</t>
  </si>
  <si>
    <t>Reikšmingumo koeficientas</t>
  </si>
  <si>
    <t>Darbų įkainis, EUR be PVM</t>
  </si>
  <si>
    <t>Gedimų paieška relinės apsaugos ir automatikos įrenginiuose</t>
  </si>
  <si>
    <t>val.</t>
  </si>
  <si>
    <t>Defektų šalinimas relinės apsaugos ir automatikos įrenginiuose</t>
  </si>
  <si>
    <t>TS, TM, TV grandinės tikrinimas, gedimo šalinimas</t>
  </si>
  <si>
    <t>Alyvos prasisunkimo iš 10 kV galios transf. šalinimas, alyvos papildymas</t>
  </si>
  <si>
    <t>Jėgos transformatoriaus apsaugų tikrinimas</t>
  </si>
  <si>
    <t>Jėgos transformatoriaus automatinio įtampos reguliatoriaus valdiklio remontas</t>
  </si>
  <si>
    <t>Jėgos transformatoriaus automatinio įtampos reguliavimo schemos remontas keičiant valdiklį.</t>
  </si>
  <si>
    <t>kompl.</t>
  </si>
  <si>
    <t>Galios transformatorių apipūtimo variklio keitimas</t>
  </si>
  <si>
    <t>Silikagelio keitimas</t>
  </si>
  <si>
    <t>Jungtuvo diagnostika</t>
  </si>
  <si>
    <t>Jungtuvo valdymo grandinių remontas</t>
  </si>
  <si>
    <t>AJ pavaros remontas</t>
  </si>
  <si>
    <t>AJ bakų sandarinimas ir alyvos papildymas</t>
  </si>
  <si>
    <t>AJ remontas išnaudojus trumpųjų jungimų resursą</t>
  </si>
  <si>
    <t>Pavaros el. variklio keitimas</t>
  </si>
  <si>
    <t>35 kV šynų tilto techninė priežiūra</t>
  </si>
  <si>
    <t>35 kV šynų tilto remontas</t>
  </si>
  <si>
    <t>35 kV šynų tilto kabamo izoliatoriaus keitimas</t>
  </si>
  <si>
    <t>35 kV šynų tilto atraminio izoliatoriaus keitimas</t>
  </si>
  <si>
    <t>35 kV viršįtampio ribotuvo keitimas</t>
  </si>
  <si>
    <t>35 kV alyvinio jungtuvo techninė priežiūra</t>
  </si>
  <si>
    <t>35 kV alyvinio jungtuvo remontas</t>
  </si>
  <si>
    <t>35 kV alyvinio jungtuvo keitimas</t>
  </si>
  <si>
    <t>35 kV alyvinio jungtuvo įvado keitimas</t>
  </si>
  <si>
    <t>35 kV AJ bakų apšildymo automatikos montavimas</t>
  </si>
  <si>
    <t>35 kV AJ pavaros keitimas</t>
  </si>
  <si>
    <t>35 kV skiryklio techninė priežiūra</t>
  </si>
  <si>
    <t>35 kV skyriklio remontas</t>
  </si>
  <si>
    <t>35 kV skyriklio keitimas</t>
  </si>
  <si>
    <t>35 kV skirtuvo techninė priežiūra</t>
  </si>
  <si>
    <t>35 kV skirtuvo remontas</t>
  </si>
  <si>
    <t xml:space="preserve">35 kV skirtuvo keitimas </t>
  </si>
  <si>
    <t>35 kV trumpiklio techninė priežiūra</t>
  </si>
  <si>
    <t>35 kV trumpiklio remontas</t>
  </si>
  <si>
    <t>35 kV trumpiklio keitimas</t>
  </si>
  <si>
    <t>35 kV epoksidinio srovės transformatoriaus keitimas</t>
  </si>
  <si>
    <t>35 kV įvado apsaugų tikrinimas</t>
  </si>
  <si>
    <t>35 kV linijos apsaugų tikrinimas</t>
  </si>
  <si>
    <t>35kV ryšių užtvėrėjo demontavimas</t>
  </si>
  <si>
    <t>35kV ryšių kondensatoriaus demontavimas</t>
  </si>
  <si>
    <t>10 kV šynų tilto techninė priežiūra</t>
  </si>
  <si>
    <t>10 kV šynų tilto remontas</t>
  </si>
  <si>
    <t>10 kV stacionaraus alyvinio jungtuvo techninė priežiūra</t>
  </si>
  <si>
    <t>10 kV stacionaraus alyvinio jungtuvo remontas</t>
  </si>
  <si>
    <t>10 kV ištraukiamo alyvinio jungtuvo techninė priežiūra</t>
  </si>
  <si>
    <t>10 kV ištraukiamo alyvinio jungtuvo remontas</t>
  </si>
  <si>
    <t>10 kV stacionaraus vakuuminio jungtuvo techninė priežiūra</t>
  </si>
  <si>
    <t>10 kV stacionaraus vakuuminio jungtuvo remontas</t>
  </si>
  <si>
    <t>10 kV ištraukiamo vakuuminio jungtuvo techninė priežiūra</t>
  </si>
  <si>
    <t>10 kV ištraukiamo vakuuminio jungtuvo remontas</t>
  </si>
  <si>
    <t>10 kV stacionaraus alyvinio jungtuvo keitimas</t>
  </si>
  <si>
    <t>10 kV ištraukiamo alyvinio jungtuvo keitimas</t>
  </si>
  <si>
    <t>10 kV stacionaraus vakuuminio jungtuvo keitimas</t>
  </si>
  <si>
    <t>10 kV ištraukiamo vakuuminio jungtuvo keitimas</t>
  </si>
  <si>
    <t>10 kV alyvinių jungtuvų demontavimas</t>
  </si>
  <si>
    <t>10 kV galios skyriklio remontas</t>
  </si>
  <si>
    <t>10 kV galios skyriklio techninė priežiūra</t>
  </si>
  <si>
    <t>10 kV galios skyriklio keitimas</t>
  </si>
  <si>
    <t>10 kV skyriklio techninė priežiūra</t>
  </si>
  <si>
    <t>10 kV skyriklio keitimas</t>
  </si>
  <si>
    <t>10 kV įtampos transformatorių techninė priežiūra</t>
  </si>
  <si>
    <t>10 kV įtampos transformatorių remontas</t>
  </si>
  <si>
    <t>10 kV įtampos transformatorių keitimas</t>
  </si>
  <si>
    <t>10 kV srovės transformatoriaus techninė priežiūra</t>
  </si>
  <si>
    <t>10 kV srovės transformatoriaus keitimas</t>
  </si>
  <si>
    <t>10 kV renkamų šynų atraminio izoliatoriaus keitimas</t>
  </si>
  <si>
    <t>10 kV perdavimo izoliatoriaus keitimas</t>
  </si>
  <si>
    <t>10 kV viršįtampių ribtuvo keitimas</t>
  </si>
  <si>
    <t>10 kV įvado apsaugų tikrinimas</t>
  </si>
  <si>
    <t>10 kV linijos apsaugų tikrinimas</t>
  </si>
  <si>
    <t>Signalizacijos grandinių remontas</t>
  </si>
  <si>
    <t>Apšildymo grandinių remontas</t>
  </si>
  <si>
    <t>Matavimo keitiklio keitimas, remontas</t>
  </si>
  <si>
    <t>Įtampos kontrolės relės keitimas, remontas</t>
  </si>
  <si>
    <t>Laiko relės keitimas, remontas</t>
  </si>
  <si>
    <t>Nepertraukiamo maitinimo šaltinio keitimas</t>
  </si>
  <si>
    <t>Elektrokontaktinio temperatūros, drėgmės daviklio montavimas, remontas</t>
  </si>
  <si>
    <t>35 kV, 10 kV linijos RAA nuostatų keitimas</t>
  </si>
  <si>
    <t>10 kV narvelių valymas</t>
  </si>
  <si>
    <t>Elektros lanko pažeistų narvelių remontas</t>
  </si>
  <si>
    <t>Elektros lanko pažeistų jungtuvų remontas</t>
  </si>
  <si>
    <t>Įžeminimo įrenginio techninė priežiūra</t>
  </si>
  <si>
    <t>Apšildymo grandinių techninė priežiūra</t>
  </si>
  <si>
    <t>Saugiklių lizdų remontas, keitimas</t>
  </si>
  <si>
    <t>El. įrenginių pervežimas</t>
  </si>
  <si>
    <t>t/km</t>
  </si>
  <si>
    <t>Savųjų reikmių skydų montavimas</t>
  </si>
  <si>
    <t>Skaitiklių montavimas esamuose SR skyduose</t>
  </si>
  <si>
    <t>Kabelio iki 10 mm2 tiesimas SR</t>
  </si>
  <si>
    <t>m.</t>
  </si>
  <si>
    <t>Savųjų reikmių automatikos gedimo šalinimas</t>
  </si>
  <si>
    <t>Kontaktinių sujungimų revizija</t>
  </si>
  <si>
    <t xml:space="preserve">Mašinų ir aparatų (transformatoriaus) apvijų izoliacijos varžos matavimas </t>
  </si>
  <si>
    <t>Iki 110 kV surenkamų ir jungiamų šynų bandymas</t>
  </si>
  <si>
    <t>Alyvos prasisunkimo iš KRT šalinimas, alyvos papildymas</t>
  </si>
  <si>
    <t>10kV galios tr-rių, kompensacinių ričių keitimas</t>
  </si>
  <si>
    <t>Kompensacinės ritės perjungiklio pavaros remontas</t>
  </si>
  <si>
    <t>10 kV kabelių keitimas</t>
  </si>
  <si>
    <t>10 kV kabelių bandymas</t>
  </si>
  <si>
    <t>vnt</t>
  </si>
  <si>
    <t>35 kV kabelių keitimas</t>
  </si>
  <si>
    <t>35 kV kabelių bandymas</t>
  </si>
  <si>
    <t>Kabelių apsaugos vamzdžių atnaujinimas</t>
  </si>
  <si>
    <t>Šaltkalvio - suvirintojo darbai</t>
  </si>
  <si>
    <t>Kabelių apsaugos vamzdžių sandarinimas</t>
  </si>
  <si>
    <t>Kabelių įvadų į patalpą sandarinimas</t>
  </si>
  <si>
    <t>10 kV kabelių movų keitimas</t>
  </si>
  <si>
    <t>35 kV kabelių movų keitimas</t>
  </si>
  <si>
    <t>Kabelių tvirtinimo atnaujinimas</t>
  </si>
  <si>
    <t>Operatyvinių užrašų, plakatų keitimas el. įrenginiuose (atnaujinimas)</t>
  </si>
  <si>
    <t>Durų vyrių remontas</t>
  </si>
  <si>
    <t>Durų keitimas</t>
  </si>
  <si>
    <t>Durų užrakto keitimas</t>
  </si>
  <si>
    <t>10 kV narvelio stogo remontas</t>
  </si>
  <si>
    <r>
      <t>m</t>
    </r>
    <r>
      <rPr>
        <sz val="8"/>
        <rFont val="Calibri"/>
        <family val="2"/>
        <charset val="186"/>
      </rPr>
      <t>³</t>
    </r>
  </si>
  <si>
    <t>Vidaus patalpų tinkuotų sienų valymas</t>
  </si>
  <si>
    <t>m²</t>
  </si>
  <si>
    <t>Vidaus patalpų tinkuotų sienų dažymas kalkiniais dažais</t>
  </si>
  <si>
    <r>
      <t>m</t>
    </r>
    <r>
      <rPr>
        <sz val="8"/>
        <rFont val="Calibri"/>
        <family val="2"/>
        <charset val="186"/>
      </rPr>
      <t>²</t>
    </r>
  </si>
  <si>
    <t>Metalinių konstrukcijų dažymas</t>
  </si>
  <si>
    <t>Gelžbetoninių portalų remontas</t>
  </si>
  <si>
    <t>Paukščių lizdų išmetimas iš gelžbetoninių portalų</t>
  </si>
  <si>
    <t>Paukščių baidytuvų įregnimas gelžbetoniniuose portaluose</t>
  </si>
  <si>
    <t>Iki 2 lempų liuminiscensinių šviestuvų keitimas</t>
  </si>
  <si>
    <t>AS šviestuvo lempos keitimas</t>
  </si>
  <si>
    <t>AS šviestuvo reguliavimas, fiksatorių įrengimas, šveistuvo nuleidimu žemiau 6m (kai aukštis virš 6m)</t>
  </si>
  <si>
    <t>Apšvietimo defekto šalinimas</t>
  </si>
  <si>
    <t>Lietvamzdžių latakų valymas</t>
  </si>
  <si>
    <t>Lietvamzdžių remontas dirbant nuo kopėčių</t>
  </si>
  <si>
    <r>
      <rPr>
        <strike/>
        <sz val="8"/>
        <rFont val="Arial"/>
        <family val="2"/>
        <charset val="186"/>
      </rPr>
      <t>S</t>
    </r>
    <r>
      <rPr>
        <sz val="8"/>
        <rFont val="Arial"/>
        <family val="2"/>
        <charset val="186"/>
      </rPr>
      <t>pintų, narvelių durų remontas (pakeitimas)</t>
    </r>
  </si>
  <si>
    <t>Spintų, narvelių durų sandarinimo gumų atnaujinimas</t>
  </si>
  <si>
    <t>Spintų, narvelių sandarinimas</t>
  </si>
  <si>
    <t>Tvorų skydų pakėlimas tarp įrengtų stulpų (1 segmentas)</t>
  </si>
  <si>
    <t>Tvoros vielos tinklo remontas</t>
  </si>
  <si>
    <t>m2</t>
  </si>
  <si>
    <t>Gedimų šalinimas apsauginėje-priešgaisrinėje signalizacijoje (AGS)</t>
  </si>
  <si>
    <t>Įrengti AGS įjungimą/išjungimą iš SCADA per TPSĮ, atlikus esamos AGS centralės išplėtimą</t>
  </si>
  <si>
    <t>Transformatoriaus alyvos lygio daviklio remontas</t>
  </si>
  <si>
    <t>Elektros lanko apsaugos šviesolaidžio remontas</t>
  </si>
  <si>
    <t>Optinės elektros lanko apsaugos relės remontas</t>
  </si>
  <si>
    <t>10 kV US, VP priverstinės ventiliacijos remontas</t>
  </si>
  <si>
    <t xml:space="preserve">Talpuminio įtampos indikatoriaus remontas </t>
  </si>
  <si>
    <t>35 kV galinės movos montavimas</t>
  </si>
  <si>
    <t>35 kV jungiamosios movos montavimas</t>
  </si>
  <si>
    <t>35 kV pereinamosios movos montavimas</t>
  </si>
  <si>
    <t>Darbų kainų suma EUR be PVM</t>
  </si>
  <si>
    <t>10 kV SP planinio remonto ir techninės priežiūros darbų sąrašas  2018 m.</t>
  </si>
  <si>
    <t>110, 35 kV TP planinio remonto ir techninės priežiūros darbų sąrašas 2018 m.</t>
  </si>
  <si>
    <t>110, 35 kV TP, 10 kV SP neplaninės techninės priežiūros ir gedimų šalinimo preliminarių darbų sąrašas 2018 m.</t>
  </si>
  <si>
    <t>TR-122 Visagino</t>
  </si>
  <si>
    <t>10 kV SP remontas ( be statybinės dalies) pagal TK</t>
  </si>
  <si>
    <t>10 kV skirstomojo punkto remontas (be statybinės dalies) pagal ST-SP-10-124.</t>
  </si>
  <si>
    <t>10 kV SP įžeminimo įrenginio remontas pagal TK</t>
  </si>
  <si>
    <t>10 kV skirstomojo punkto įžeminimo įrenginio remontas pagal ST-SP-129.</t>
  </si>
  <si>
    <t>10kV skirst. remontas (be statyb.dalies) pagal TK</t>
  </si>
  <si>
    <t>10 kV skirstyklos remontas (be statybinės dalies) pagal ST-TP-35-68.</t>
  </si>
  <si>
    <t>10 kV įtampos transformatoriaus remontas pagal ST-TP-SP-10-107.</t>
  </si>
  <si>
    <t>10 kV epoksidinio srovės transformatoriaus remontas pagal ST-TP-SP-10-112.</t>
  </si>
  <si>
    <t>10 kV renkamųjų šynų remontas pagal ST-TP-SP-10-89 A</t>
  </si>
  <si>
    <t>10 kV narvelio su komutavimo aparatu remontas pagal ST-TP-SP-10-85.</t>
  </si>
  <si>
    <t>10 kV narvelio su įtampos transformatoriumi remontas pagal ST-TP-SP-10-87 A.</t>
  </si>
  <si>
    <t>10 kV stacionaraus alyvinio jungtuvo remontas pagal ST-TP-SP-10-91 A.</t>
  </si>
  <si>
    <t>10 kV skyriklio (galios skyriklio) remontas pagal ST-TP-SP-10-103.</t>
  </si>
  <si>
    <t>10 kV skirstomojo punkto RAA darbai</t>
  </si>
  <si>
    <t>D1-625 Įžemėjimo apsauga (10 kV šynų, 10 kV linijų)</t>
  </si>
  <si>
    <t>D1-640*0.8 Iki 1 kV dvipolis jungiklis iki 100A su įvairių tipų atkabikliais</t>
  </si>
  <si>
    <t>D1-640 Iki 1 kV tripolis jungiklis iki 100A su įvairių tipų atkabikliais</t>
  </si>
  <si>
    <t>D1-397*0.5 Iki 1 kV įtamp. kabelinių ir kitų linijų izoliac. varžos matav. megoometru (linija)</t>
  </si>
  <si>
    <t>D6-621 Dujinė apsauga su viena dujų rele (apsauginis slėgio vožtuvas)</t>
  </si>
  <si>
    <t>TR-82 Utenos</t>
  </si>
  <si>
    <t>10 kV ištraukiamo vakuuminio jungtuvo techninė priežiūra pagal ST-TP-SP-10-96.</t>
  </si>
  <si>
    <t>10 kV skyriklio (galios skyriklio) techninė priežiūra pagal ST-TP-SP-10-102.</t>
  </si>
  <si>
    <t>10 kVskirstomųjų punktų RAA grandinės</t>
  </si>
  <si>
    <t>D1-628 10 kV šynų izoliacijos kontrolės įrenginys</t>
  </si>
  <si>
    <t>D1-649 Iki 1 kV automatinio rezervinio maitinimo įjungimo įrenginys (0.4 kV ARĮ)</t>
  </si>
  <si>
    <t>D1-668 Signalizacijos gr. iki 5 signalų (grandinė)</t>
  </si>
  <si>
    <t>D1-610*1.45 MSA; (D1-610 * 0.5) atkirta, 2 nuostatų grupė mikroprocesorinėse relėse</t>
  </si>
  <si>
    <t>D1-648 Daugiau 1 kV automatinio rezervinio maitinimo įjungimo įrenginys (ARĮ) mikroprocesinė relėse</t>
  </si>
  <si>
    <t>Paaiškinimas</t>
  </si>
  <si>
    <t>Keičiamas indikatorinis silikagelis. Išleisti alyvos nereikia. Indikatorinio silikagelio talpos keisti nereikia.</t>
  </si>
  <si>
    <t>Diagnostika atliekama visų tipų jungtuvams. Darbai: išmatuojama kreipiančiųjų dalių izoliacijos varža, išmatuojama antrinių grandinių bei valdančiųjų elektromagnetų izoliacijos varža, išmatuojama srovėlaidžio kontūro kontaktinės sistemos varža, išmatuojamos laiko ir greičio charakteristikos, atliekamas izoliacijos bandymas 50 Hz dažnio įtampa. Atskiru įkainių įvertinama 35 kV alyvinio jungtuvo įvadų bandymai.</t>
  </si>
  <si>
    <t xml:space="preserve">Įkainyje Jungtuvo valdymo bloko remontas/keitimas vertinamas kaip sugedusio valdymo bloko, valdymo schemos elementų išmontavimo darbai ir suremontuoto ar naujo (to paties tipo) valdymo bloko, valdymo schemos elementų sumontavimo darbai pagal pateiktą principinę schemą. Jungtuvo valdymo bloko remonto darbai suderinus su AB ESO vertinami atskirai pagal faktines remonto išlaidas. Įkainyje defektinių automatinių jungiklių ar blokkontaktų keitimo darbai įvertinami, Reikalingas medžiagas pateiks AB ESO arba bus apmokėta pateikus įrenginių įsigijimo dokumentus. Įrenginių užsakymas turi būti suderintas. Mechanizmai turi būti įvertinti šiame įkainyje. Įkainis apima ir valdymo grandinių patikrinimą </t>
  </si>
  <si>
    <t>AJ jungtuvas nebus SF6 ar vakuuminis. AJ (alyvinis jungtuvas) gali būti stacionarus, arba ištraukiamas. Jungtuvo bandymų ir diagnostikos šiame įkainyje nevertiname. Mechanizmai turi būti įvertinti šiame įkainyje. Reikiamas jungtuvo pavaros detales pateiks AB ESO arba bus apmokėta pateikus detalių įsigijimo dokumentus. Dalių užsakymas turi būti suderintas su Užsakovu.</t>
  </si>
  <si>
    <t>Darbai vykdomi pagal technologinę kortą, bandymai ir mechanizmai turi būti įvertinti šiame įkainyje. Defektinius izoliatorius ir kitus įrenginius išvardintus defektavimo žinialapyje pateiks AB ESO.</t>
  </si>
  <si>
    <t>Darbai vykdomi pagal technologinę kortą, bandymai ir mechanizmai turi būti įvertinti šiame įkainyje. Defektinius izoliatorius ir kitus įrenginius išvardintus defektavimo žinialapyje pateiks AB ESO arba bus apmokėta pateikus įrenginių įsigijimo dokumentus. Įrenginių užsakymas turi būti suderintas.</t>
  </si>
  <si>
    <t>Darbai vykdomi pagal technologinę kortą, bandymai ir mechanizmai turi būti įvertinti šiame įkainyje. Defektinius įvadus, izoliacinę alyvą ir kitus įrenginius išvardintus defektavimo žinialapyje pateiks AB ESO arba bus apmokėta pateikus įrenginių įsigijimo dokumentus. Įrenginių užsakymas turi būti suderintas..</t>
  </si>
  <si>
    <t>Darbai vykdomi pagal technologinę kortą, bandymai ir mechanizmai turi būti įvertinti šiame įkainyje. Defektinius įvadus,izoliacinę alyvą ir kitus įrenginius išvardintus defektavimo žinialapyje pateiks AB ESO arba bus apmokėta pateikus įrenginių įsigijimo dokumentus. Įrenginių užsakymas turi būti suderintas..</t>
  </si>
  <si>
    <t>Darbai vykdomi pagal technologinę kortą, bandymai ir mechanizmai turi būti įvertinti šiame įkainyje. Defektinius įvadus, izoliacinę alyvą, defektines lanko gesinimo kameras, defektinius judamus ir nejudamus kontaktus ir kitus įrenginius išvardintus defektavimo žinialapyje pateiks AB ESO arba bus apmokėta pateikus įrenginių įsigijimo dokumentus. Įrenginių užsakymas turi būti suderintas..</t>
  </si>
  <si>
    <t>Darbai vykdomi pagal technologinę kortą, bandymai ir mechanizmai turi būti įvertinti šiame įkainyje. Defektinius įvadus, defektinius kontaktus ir kitus įrenginius išvardintus defektavimo žinialapyje pateiks AB ESO.</t>
  </si>
  <si>
    <t>Darbai vykdomi pagal technologinę kortą, bandymai ir mechanizmai turi būti įvertinti šiame įkainyje. Keičiamus defektinius įvadus, defektinius kontaktus ir kitus įrenginius išvardintus defektavimo žinialapyje pateiks AB ESO arba bus apmokėta pateikus įrenginių įsigijimo dokumentus. Įrenginių užsakymas turi būti suderintas.</t>
  </si>
  <si>
    <t>Darbai vykdomi pagal technologinę kortą, bandymai ir mechanizmai turi būti įvertinti šiame įkainyje. Keičiamus defektinius įvadus, defektinius kontaktus ir kitus įrenginius išvardintus defektavimo žinialapyje pateiks AB ESO.</t>
  </si>
  <si>
    <t>Demontuotą ryšių užtvėrėją utilizuoti. Utilizavimo išlaidos turi būti įskaičiuotos į šį įkainį. Mechanizmus reikia įvertinti šiame įkainyje.</t>
  </si>
  <si>
    <t>Demontuotą ryšių kondensatorių utilizuoti. Utilizavimo išlaidos turi būti įskaičiuotos į šį įkainį. Mechanizmus reikia įvertinti šiame įkainyje.</t>
  </si>
  <si>
    <t xml:space="preserve">Šiame įkainyje įvertinami darbai - nustatyti indikatoriaus gedimą. Jei įmanoma gedimą pašalinti. Jei neišduoda įtampos pats talpuminis įtampos daviklis, pakeisti patį daviklį (prireikus pateiks AB ESO), o jeigu sugedęs daviklio indikatorius, pakeisti indikatorių nauju (prireikus pateiks AB ESO). Po gedimo pašalinimo patikrinti įtampos indikatoriaus veikimą įjungus darbinę įtampą.  </t>
  </si>
  <si>
    <t>Galinės movos montavimas, bandymas paaukštinta įtampa, bandymo protokolų (dokumentacijos)  pateikimas. Montuojant movą fazes sukeisti griežtai draudžiama.</t>
  </si>
  <si>
    <t>Gedimo vietos suradimas, leidimo kasimo darbams gavimas, movos atkasimas, movos montavimas, bandymas paaukštinta įtampa, bandymo protokolų (dokumentacijos) pateikimas, gerbūvio atstatymas. Montuojant movą fazes sukeisti griežtai draudžiama.</t>
  </si>
  <si>
    <t>Gedimo vietos suradimas, leidimo kasimo darbams gavimas, movos atkasimas, movos montavimas, bandymas paaukštinta įtampa, bandymo protokolų  (dokumentacijos) pateikimas, gerbūvio atstatymas. Montuojant movą fazes sukeisti griežtai draudžiama.</t>
  </si>
  <si>
    <t>Apipūtimo variklius pateiks AB ESO arba bus apmokama atskirai pateikus pirkimo dokumentus. Įrenginių užsakymas turi būti suderintas su Užsakovu. Mechanizmai turi būti įvertinti šiame įkainyje.</t>
  </si>
  <si>
    <t xml:space="preserve">Įkainyje vertinami darbai ir medžiagos. </t>
  </si>
  <si>
    <t>Įkainyje vertinami darbai ir medžiagos.</t>
  </si>
  <si>
    <t>Įkainyje vertinami darbai.</t>
  </si>
  <si>
    <t>Vienas įkainis ir 35 kV ir 10 kV jungtuvams. Jei gedimo pašalinimui reikia išlesti alyvą ji turi būti išleidžiama.  Tinkamą naudoti alyvą pateiks AB ESO, rangovas savo transportu alyvą turės pasiimti š Kauno, o nebetinkamą naudoti alyvą utilizuoti. . Alyvos parametrai (pramušimo įtampos dydis) po pervežimo ir užpylimo gali pablogėti ne daugiau kaip 5 kV. Mechanizmai turi būti įvertinti šiame įkainyje.</t>
  </si>
  <si>
    <t xml:space="preserve">Įkainyje vertinami darbai.  El. pavaros variklį pateiks ESO arba bus apmokėta pateikus įrenginių, medžiagų įsigijimo dokumentus. Įrenginių, medžiagų užsakymas turi būti suderintas su Užsakovu. </t>
  </si>
  <si>
    <r>
      <t>Įkainyje vertinami darbai, bandymai. Izoliatorius pateiks ESO arba bus apmokėta pateikus įrenginių įsigijimo dokumentus. Įrenginių užsakymas turi būti suderintas su Užsakovu</t>
    </r>
    <r>
      <rPr>
        <sz val="8"/>
        <color rgb="FF00B0F0"/>
        <rFont val="Arial"/>
        <family val="2"/>
        <charset val="186"/>
      </rPr>
      <t>.</t>
    </r>
  </si>
  <si>
    <t xml:space="preserve">Įkainyje vertinami darbai, bandymai. Izoliatorius pateiks ESO arba bus apmokėta pateikus įrenginių įsigijimo dokumentus. Įrenginių užsakymas turi būti suderintas su Užsakovu. </t>
  </si>
  <si>
    <t>Įkainyje vertinami darbai, bandymai . Viršįtampių ribotuvą pateiks ESO arba bus apmokėta pateikus įrenginių įsigijimo dokumentus. Įrenginių užsakymas turi būti suderintas su Užsakovu.</t>
  </si>
  <si>
    <t>Įvadas bus keičiamas analogišku, įvadą pateiks AB ESO, jį reiks pasiimti iš Utenos sandėlio. Seną jungtuvą pristatyti Utenos regiono pastočių eksploatavimo skyriui. Laboratoriją ir mechanizmus reikia įvertinti šiame įkainyje. Tinkamą naudoti alyvą pateiks AB ESO, o rangovas savo transportu alyvą turės pasiimti iš Kauno,  o nebetinkamą naudoti alyvą utilizuoti. Alyvos parametrai (pramušimo įtampos dydis) po pervežimo ir užpylimo gali pablogėti ne daugiau kaip 5 kV. Alyvos parametrai po įvado keitimo turi atitikti Bandymų normų reikalavimus.</t>
  </si>
  <si>
    <t>Įkainyje vertinami darbai, jie vykdomi pagal technologinę kortą. Defektinius įvadus, defektinius kontaktus ir kitus įrenginius išvardintus defektavimo žinialapyje pateiks ESO arba bus apmokėta pateikus įrenginių įsigijimo dokumentus. Įrenginių užsakymas turi būti suderintas su Užsakovu.</t>
  </si>
  <si>
    <t>35 kV alyvinio srovės transformatoriaus techninė priežiūra</t>
  </si>
  <si>
    <t xml:space="preserve">Įkainyje vertinami darbai, jie vykdomi pagal technologinę kortą. Bandymai turi būti įvertinti. Silikagelį pateikia Rangovas, bus apmokėta pateikus silikagelio įsigijimo dokumentus. Užsakymas turi būti suderintas su Užsakovu. </t>
  </si>
  <si>
    <t>35 kV alyvinio srovės transformatoriaus remontas</t>
  </si>
  <si>
    <t>35 kV epoksidinio srovės transformatoriaus techninė priežiūra</t>
  </si>
  <si>
    <t>35 kV epoksidinio srovės transformatoriaus remontas</t>
  </si>
  <si>
    <t xml:space="preserve">Akumuliatorių baterijų techninė priežiūra </t>
  </si>
  <si>
    <t>Įkainyje vertinami darbai, jie vykdomi pagal technologinę kortą. Bandymai, mechanizmai, logistika, utilizavimas, šiukšlių išvežimas turi būti įvertinti. Medžiagos bus apmokėtos pateikus įsigijimo dokumentus. Medžiagų užsakymas turi būti suderintas su Užsakovu.</t>
  </si>
  <si>
    <t xml:space="preserve">Trumpiklis bus keičiamas analogišku, trumpiklį pateiks AB ESO arba bus apmokėta pateikus įrenginių įsigijimo dokumentus. Įrenginių užsakymas turi būti suderintas. Seną trumpiklį pristatyti Utenospastočių eksploatavimo komadai. Laboratoriją ir mechanizmus reikia įvertinti šiame įkainyje. </t>
  </si>
  <si>
    <t>Įkainyje vertinami darbai, jie vykdomi pagal technologinę kortą. Bandymai, mechanizmai, logistika, utilizavimas, šiukšlių išvežimas turi būti įvertinti. Defektinius izoliatorius ir kitus įrenginius išvardintus defektavimo žinialapyje pateiks ESO arba bus apmokėta pateikus įrenginių įsigijimo dokumentus. Įrenginių užsakymas turi būti suderintas su Užsakovu.</t>
  </si>
  <si>
    <t>Įkainyje vertinami darbai, jie vykdomi pagal technologinę kortą.  Defektinius izoliatorius ir kitus įrenginius išvardintus defektavimo žinialapyje pateiks ESO. arba bus apmokėta pateikus įrenginių įsigijimo dokumentus. Įrenginių užsakymas turi būti suderintas su Užsakovu.</t>
  </si>
  <si>
    <t>Įkainyje vertinami darbai, jie vykdomi pagal technologinę kortą. Defektinius įvadus, izoliacinę alyvą ir kitus įrenginius išvardintus defektavimo žinialapyje pateiks ESO.</t>
  </si>
  <si>
    <t>Įkainyje vertinami darbai, jie vykdomi pagal technologinę kortą. Defektinius įvadus, izoliacinę alyvą ir kitus įrenginius išvardintus defektavimo žinialapyje pateiks ESO arba bus apmokėta pateikus įrenginių, medžiagų įsigijimo dokumentus. Įrenginių, medžiagų užsakymas turi būti suderintas su Užsakovu.</t>
  </si>
  <si>
    <t>Įkainyje vertinami darbai, jie vykdomi pagal technologinę kortą. Defektinius kontaktus, izoliatorius, izoliacines traukes, izoliacinę alyvą ir kitus įrenginius išvardintus defektavimo žinialapyje pateiks ESO arba bus apmokėta pateikus įrenginių, medžiagų įsigijimo dokumentus. Įrenginių, medžiagų užsakymas turi būti suderintas su Užsakovu.</t>
  </si>
  <si>
    <t>Įkainyje vertinami darbai, jie vykdomi pagal technologinę kortą. Defektinius įrenginius išvardintus defektavimo žinialapyje pateiks ESO arba bus apmokėta pateikus įrenginių, medžiagų įsigijimo dokumentus. Įrenginių, medžiagų užsakymas turi būti suderintas su Užsakovu.</t>
  </si>
  <si>
    <t>Įkainyje vertinami darbai. Jungtuvas keičiamas analogišku. Jungtuvą pateiks AB ESO, jį reiks pasiimti iš Utenos sandėlio arba bus apmokėta pateikus įrenginių įsigijimo dokumentus. Įrenginių užsakymas turi būti suderintas su Užsakovu.  Seną jungtuvą pristatyti Utenos pastočių eksploatavimo komandai.</t>
  </si>
  <si>
    <t>Įkainyje vertinami darbai, transportas ir mechanizmai. Demontuotą įrenginį pristatyti Seną jungtuvą pristatyti Utenos pastočių eksploatavimo komandai.</t>
  </si>
  <si>
    <t>Įkainyje vertinami darbai, jie vykdomi pagal technologinę kortą. Bandymai ir mechanizmai turi būti įvertinti. Įrenginius išvardintus defektavimo žinialapyje pateiks ESO arba bus apmokėta pateikus įrenginių, medžiagų įsigijimo dokumentus. Įrenginių, medžiagų užsakymas turi būti suderintas su Užsakovu.</t>
  </si>
  <si>
    <t>Įkainyje vertinami darbai, jie vykdomi pagal technologinę kortą.  Įrenginius išvardintus defektavimo žinialapyje pateiks ESO arba bus apmokėta pateikus įrenginių, medžiagų įsigijimo dokumentus. Įrenginių, medžiagų užsakymas turi būti suderintas su Užsakovu.</t>
  </si>
  <si>
    <t>Įkainyje vertinami darbai, jie vykdomi pagal technologinę kortą. Įrenginius išvardintus defektavimo žinialapyje pateiks ESO arba bus apmokėta pateikus įrenginių, medžiagų įsigijimo dokumentus. Įrenginių, medžiagų užsakymas turi būti suderintas su Užsakovu.</t>
  </si>
  <si>
    <r>
      <t>Įkainyje vertinami darbai.  Medžiagas pateiks ESO arba bus apmokėta pateikus įrenginių įsigijimo dokumentus. Įrenginių užsakymas turi būti suderintas su Užsakovu.</t>
    </r>
    <r>
      <rPr>
        <sz val="8"/>
        <color rgb="FF00B0F0"/>
        <rFont val="Arial"/>
        <family val="2"/>
        <charset val="186"/>
      </rPr>
      <t xml:space="preserve"> </t>
    </r>
  </si>
  <si>
    <t>Įkainyje turi būti vertinami darbai. Medžiagas pateiks ESO arba bus apmokėta pateikus įrenginių įsigijimo dokumentus. Įrenginių užsakymas turi būti suderintas su Užsakovu.</t>
  </si>
  <si>
    <t>įkainyje vertinami tiktai darbai, medžiagas pateiks AB ESO arba bus apmokėta pateikus įrenginių įsigijimo dokumentus. Įrenginių užsakymas turi būti suderintas su Užsakovu.</t>
  </si>
  <si>
    <t>Įkainyje vertinami tiktai darbai, medžiagas pateiks AB ESO arba bus apmokėta pateikus įrenginių įsigijimo dokumentus. Įrenginių užsakymas turi būti suderintas su Užsakovu.</t>
  </si>
  <si>
    <t>Įkainyje turi būti vertinami darbai ir mechanizmai.</t>
  </si>
  <si>
    <t>Įkainyje turi būti vertinami darbai ir mechanizmai-nuostatų keitimas ir testavimas.</t>
  </si>
  <si>
    <t>Įkainyje vertinami darbai - narvelių valymas po elektros lanko pažeidimų (gaisro),  mechanizmai, logistika, utilizavimas, šiukšlių išvežimas.</t>
  </si>
  <si>
    <t>Įkainyje vertinami darbai - 1 vnt. defektinio elemento pakeitimas, akumuliatorių baterijos pilnas iškrovimas, pilnas įkrovimas, talpumo matavimas . Elementus pateikia ESO.</t>
  </si>
  <si>
    <t xml:space="preserve">Įkainyje vertinami darbai - turi būti išmatuotos pereinamosios varžos bei kontūro varža. </t>
  </si>
  <si>
    <t>Reikia įvertinti 1 vnt. šildymo elementą. Elemento galia 150W. Mechanizmai turi būti įvertinti. Demontuotus šildymo elementus pristatyti Utenos PEK.</t>
  </si>
  <si>
    <t xml:space="preserve">Įkainyje vertinami darbai. Medžiagas pateiks ESO arba bus apmokėta pateikus įrenginių, medžiagų įsigijimo dokumentus. Įrenginių, medžiagų užsakymas turi būti suderintas su Užsakovu. </t>
  </si>
  <si>
    <t xml:space="preserve">Įkainyje vertinami montavimo darbai. Elektros skaitiklius pateiks ESO. </t>
  </si>
  <si>
    <t xml:space="preserve">Įkainyje vertinami darbai ir medžiagos  Kabelis gali būti tiesiamas įvairiai, įkainyje įsivertinti darbų kainos vidurkį. </t>
  </si>
  <si>
    <t xml:space="preserve">Įkainyje vertinami darbai. </t>
  </si>
  <si>
    <r>
      <t>Įkainyje vertinami darbai, medžiagas pateiks ESO arba bus apmokėta pateikus įrenginių įsigijimo dokumentus. Įrenginių užsakymas turi būti suderintas su Užsakovu.</t>
    </r>
    <r>
      <rPr>
        <sz val="8"/>
        <color theme="4" tint="-0.249977111117893"/>
        <rFont val="Arial"/>
        <family val="2"/>
        <charset val="186"/>
      </rPr>
      <t xml:space="preserve"> </t>
    </r>
  </si>
  <si>
    <t>Įkainyje vertinami darbai ir medžiagos,  mechanizmai.</t>
  </si>
  <si>
    <t>Įkainyje turi būti vertinami darbai, medžiagos  ir mechanizmai.</t>
  </si>
  <si>
    <r>
      <t>Įkainyje vertinami tiktai darbai, medžiagas pateiks ESO arba bus apmokėta pateikus įrenginių įsigijimo dokumentus. Įrenginių užsakymas turi būti suderintas su Užsakovu.</t>
    </r>
    <r>
      <rPr>
        <sz val="8"/>
        <color theme="4" tint="-0.249977111117893"/>
        <rFont val="Arial"/>
        <family val="2"/>
        <charset val="186"/>
      </rPr>
      <t xml:space="preserve"> </t>
    </r>
  </si>
  <si>
    <t>Įkainyje vertinami darbai ir medžiagos. Užraktą pateiks Rangovas. Durų užraktas ABLOY tipo su Utenos regiono kodu.</t>
  </si>
  <si>
    <t>Įkainyje vertinami darbai ir medžiagos. Paruošimo dažymui darbai turi būti įvertinti. Dažoma paprastuoju būdu.</t>
  </si>
  <si>
    <t xml:space="preserve">Įkainyje vertinami darbai. 1 vnt. šviestuvo kainą  įvertinti į įkainį. </t>
  </si>
  <si>
    <r>
      <t xml:space="preserve">Įkainyje vertinami montavimo darbai ir medžiagos: ventiliatorius 1 vnt., grotelės 1 vnt., jungiklis 1 vnt., automatinis jungiklis 1 vnt., kabelis 1 m. Priverstinė ventiliacija turi būti vietinio valdymo. </t>
    </r>
    <r>
      <rPr>
        <sz val="8"/>
        <color theme="4" tint="-0.249977111117893"/>
        <rFont val="Arial"/>
        <family val="2"/>
        <charset val="186"/>
      </rPr>
      <t xml:space="preserve"> </t>
    </r>
  </si>
  <si>
    <t>Įkainyje vertinami darbai, medžiagos ir mechanizmai. Reikia įdiegti AS (AGS)  išplėtimo modulį ir tarpinę relę signalo Aps. signalizacijos būsena – Įjungta/Išjungta perdavimui į TSPĮ
Panaudoti AS (AGS) zoną (spindulį) ir įdiegti tarpinę relę AS (AGS) įjungimo/išjungimo komandos vykdymui.
Pakloti kabelis AS(AGS) – TSPĮ televaldymo realizacijai
Atlikti AS(AGS), TSPĮ programavimą ir derinimą į SCADA</t>
  </si>
  <si>
    <t>Įkainyje vertinami darbai ir mechanizmai. Už medžiagas (centralę) bus apmokėta pateikus įsigijimo dokumentus. Įrenginių užsakymas turi būti suderintas su Užsakovu.</t>
  </si>
  <si>
    <t>Įkainyje įvertinami darbai - nustatyti šviesolaidžio  gedimą (nulūžusi jungtis prie relės, perlaužtas tarp narvelių ar kitas pažeidimas). Esant galimybei šviesolaidį sujungti specialia jungiamąja mova. Jei šviesolaidžio suremontuoti negalima, seną demontuoti ir sumontuoti naują (prireikus pateiks AB ESO). Patikrinti šviesolaidžio jautrumą bei relės veikimą. Po visų šių darbų patikrinti ir išbandyti optinės lanko apsaugos veikimą.</t>
  </si>
  <si>
    <t>Įkainyje įvertinami darbai - nustatyti relės gedimą, priežastį. Jei gedimo neįmanoma pašalinti, keisti relę nauja (prireikus pateiks AB ESO). Išbandyti optinės lanko apsaugos veikimą.</t>
  </si>
  <si>
    <t>Įkainyje įvertinami darbai - nustatyti gedimą, pašalinti gedimo priežastį. Sudegusi ventiliatorių pakeisti nauju (prireikus pateiks AB ESO), esant gedimui elektros instaliacijoje, pakeisti sugedusį instaliacijos elementą arba kabelį. Patikrinti ventiliacijos veikimą.</t>
  </si>
  <si>
    <t>AGS centralės keitimas</t>
  </si>
  <si>
    <t>Sienų valymas su šiukšlių išvežimu</t>
  </si>
  <si>
    <t>Įkainyje turi būti vertinti sugedusio automatinio įtampos reguliatoriaus valdiklio išmontavimo darbai (visų tipų valdikliai) ir suremontuoto automatinio įtampos reguliatoriaus valdiklio sumontavimo darbai. BAR tipo automatinio įtampos reguliatoriaus remontą atlieka rangovas, kitų tipų valdiklių remontas suderinus su AB ESO vertinamas atskirai pagal faktines remonto išlaidas. Mechanizmai turi būti įvertinti šiame įkainyje.</t>
  </si>
  <si>
    <r>
      <t>Įkainyje turi būti įvetinti darbai: seno valdiklio išmontavimas, naujo valdiklio tiekimas (suderinus su užsakovu), pagal naują pateiktą valdiklį principinių ir montažinių brėžinių pateikimas (suderinus su užsakovu), montavimo ir derinimo darbai.</t>
    </r>
    <r>
      <rPr>
        <sz val="8"/>
        <color rgb="FF00B0F0"/>
        <rFont val="Arial"/>
        <family val="2"/>
        <charset val="186"/>
      </rPr>
      <t xml:space="preserve"> </t>
    </r>
  </si>
  <si>
    <t xml:space="preserve">Skyriklis bus keičiamas analogišku, skyriklį pateiks AB ESO, jį reiks pasiimti iš Utenos sandėlio. Seną skyriklį pristatyti Utenos PEK. Laboratoriją ir mechanizmus reikia įvertinti šiame įkainyje. </t>
  </si>
  <si>
    <t xml:space="preserve">Skirtuvas bus keičiamas analogišku, skirtuvą pateiks AB ESO arba bus apmokėta pateikus įrenginių įsigijimo dokumentus. Įrenginių užsakymas turi būti suderintas. Skirtuvą ar jo dalis reiks pasiimti iš Utenos sandėlio. Seną skirtuvą pristatyti UtenosPEK. Laboratoriją ir mechanizmus reikia įvertinti šiame įkainyje. </t>
  </si>
  <si>
    <t xml:space="preserve">Įkainyje vertinami darbai, jie vykdomi pagal technologinę kortą. Bandymai ir mechanizmai turi būti įvertinti šiame įkainyje. Medžiagos  bus apmokėtos pateikus  įsigijimo dokumentus. Užsakymas turi būti suderintas su Užsakovu. </t>
  </si>
  <si>
    <t>Įkainyje vertinami darbai. Bandymai, mechanizmai, logistika, utilizavimas, šiukšlių išvežimas turi būti įvertinti. Jungtuvas keičiamas analogišku, Jungtuvą  pateiks ESO. Jungtuvą reiks pasiimti iš Utenos sandėlio.  Seną jungtuvą pristatyti Utenos pastočių eksploatavimo komandai.</t>
  </si>
  <si>
    <t>Įkainyje vertinami darbai - narvelio pilno funkcionalumo atstatymas (išskyrus jungtuvo), mechanizmai, laboratorija, logistika, utilizavimas, šiukšlių išvežimas. Atsargines dalis pateiks ESO, pasiimti reiks iš Vilniaus sandėlio. Demontuotus įrenginius utilizuoti.</t>
  </si>
  <si>
    <t>Įkainyje vertinami darbai - jungtuvo veikimo atstatymas ( išskyrus RAA), bandymai ir mechanizmai, laboratorija, logistika, utilizavimas, šiukšlių išvežimas. Atsargines dalis pateiks ESO arba bus apmokėta pateikus įrenginių, medžiagų įsigijimo dokumentus. Įrenginių, medžiagų užsakymas turi būti suderintas su Užsakovu.  Medžiagas pasiimti reiks iš Utenos sandėlio. Demontuotus utilizuoti.</t>
  </si>
  <si>
    <t>Įkainyje vertinti iškrovimo ir pakrovimo darbus bei mechanizmus. Turi būti vertinamas šių įrenginių pervežimas: narvelių, jungtuvų, jungtuvų pavarų, įtampos transformatorių, srovės transformatorių, 10/0,4 kV galios transformatorių ir savų reikmių spintų. 35-110kV galios transformatorių pervežimo vertinti nereikia.</t>
  </si>
  <si>
    <t xml:space="preserve">Įkainyje vertinami darbai ir laboratorija. </t>
  </si>
  <si>
    <r>
      <t xml:space="preserve">Įkainyje vertinami darbai. Alyvą pateiks ESO, ją pasiimti  iš Kauno, o nebetinkamą naudoti alyvą utilizuoti. Alyvos išleidimo, parametrų atstatymo vertinti nereikia. Įrenginys bus montuojamas pastotėje. </t>
    </r>
    <r>
      <rPr>
        <sz val="8"/>
        <color theme="4" tint="-0.249977111117893"/>
        <rFont val="Arial"/>
        <family val="2"/>
        <charset val="186"/>
      </rPr>
      <t xml:space="preserve"> </t>
    </r>
  </si>
  <si>
    <t>Įkainyje vertinami darbai. 10kV galios transformatorių ar kompensacinę ritę pateiks ESO. Juos pasiimti reiks iš Utenos sandėlio. Laboratoriją ir mechanizmus reikia įvertinti. Konstrukcinių dalių įrengimo vertinti nereikia.</t>
  </si>
  <si>
    <t>Įkainyje įvertinti metalines, nudažytas milteliniu būdu, apšiltintas, su ventiliacinėmis reguliuojamomis grotelėmis, avarinio išbėgimo rankena, vienos varčios duris, durų atvežimą ir įstatymo darbus. Duris pateikia Rangovas. Spyna turi būti ABLOY tipo su Utenos regiono kodu. Duris turi būti su padėties fiksaciją</t>
  </si>
  <si>
    <t>Įkainyje vertinami darbai ir mechanizmai. 1 vnt. šviestuvo kainą įvertinti į įkainį. Šviestuvas turi turėti dvi ne mažesnio kaip 36W galingumo lempas ir nemažesnės kaip IP4x saugumo klasės. Esamų šviestuvų utilizavimas turi būti įvertinti.</t>
  </si>
  <si>
    <t>Įkainyje vertinami tik darbai, o už medžiagas bus apmokėta pateikus medžiagų įsigijimo dokumentus. Medžiagų užsakymas turi būti suderintas su Užsakovu. Nustatyti  AGS arba AS+GS  neveikiančias zonas, spindulius ir juose neveikiančius elementus. Atstatyti AGS veikimą pakeičiant sugedusius elementus ir esant reikalui  atlikti reikiamą centralių programavimą .   
Gaisro signalizacija: gaisro centralė, klaviatūra, maitinimo blokas, baterijos, gaisro pavojaus mygtukai, gaisro jutikliai, kabeliai, sirenos.
Apsauginė (gaisro) signalizacija: centralė, centralės išplėtimai, relių blokas su relėmis, klaviatūra, maitinimo blokas, baterijos,  kontaktiniai jutikliai, judesio jutikliai, dūžio jutikliai, gaisro pavojaus mygtukai, gaisro jutikliai, kabeliai, sirenos.</t>
  </si>
  <si>
    <t>Įkainyje įvertinami darbai - nuleisti 10/0.4 kV galios transformatoriaus arba kompensacinės ritės alyvą iš praplėtimo bako. Demontuoti alyvos lygio daviklį. Nustatyti lygio daviklio gedimą (kontaktai, plūdė, bloga izoliacija arba kiti gedimai). Jeigu negalima gedimo pašalinti, daviklį keisti nauju (pateiks AB ESO). Sumontuoti daviklį į plėtimosi baką, pakeičiant sandarinimo tarpinę. Užpilti alyvą į plėtimosi baką, pilant patikrinti alyvos lygio daviklio veikimą.</t>
  </si>
  <si>
    <t>Įkainyje turi būti vertinami darbai, medžiagos ir mechanizmai. Už medžiagas bus apmokėta pateikus įrenginių įsigijimo dokumentus. Įrenginių užsakymas turi būti suderintas su Užsakovu.</t>
  </si>
  <si>
    <t>Įkainyje turi būti vertinami darbai ir mechanizmai. AJ pavarą pateiks AB ESO, ją reiks pasiimti iš Utenos sandėlio. Seną pristatyti Utenos PEK.</t>
  </si>
  <si>
    <t>Alyvą pateiks AB ESO, rangovas savo transportu alyvą turės pasiimti iš Kauno, o nebetinkamą naudoti alyvą utilizuoti. Medžiagas alyvos pratekėjimų šalinimui turi pateikti Rangovas ir įkainyje Rangovas turi įsivertinti vidutinį reikalingų medžiagų kiekį, atskiru įkainiu medžiagos nebus aktuojamos. Transformatorių remontuoti reikia objekte. Mechanizmai turi būti įvertinti šiame įkainyje. Alyvos pratekėjimo su suvirinimo darbais, alyvos nuleidimu numatome atskirą įkainį žemiau.</t>
  </si>
  <si>
    <t>Įkainis taikomas 10 kV alyviniams jungtuvams. Darbai atliekami vadovaujantis ST-TP-10-91 arba ST-TP-10-93. Tinkamą naudoti alyvą pateiks AB ESO, rangovas savo transportu alyvą turės pasiimti iš Kauno, o nebetinkamą naudoti alyvą utilizuoti.  Alyvos parametrai (pramušimo įtampos dydis) po pervežimo ir užpylimo gali pablogėti ne daugiau kaip 5 kV. Mechanizmai turi būti įvertinti šiame įkainyje.</t>
  </si>
  <si>
    <t>Įkainyje vertinami darbai. Laboratoriją ir mechanizmus reikia įvertinti šiame įkainyje. Srovės transformatorius bus keičiamas analogišku, srovės transformatorių pateiks AB ESO, jį reiks pasiimti iš Utenos sandėlio. Seną srovės transformatorių pristatyti Utenos PEK.</t>
  </si>
  <si>
    <t>Įkainyje vertinami darbai. Laboratoriją ir mechanizmus reikia įvertinti. Keičiama bus į analogišką jungtuvą. Jungtuvą pateiks AB ESO arba bus apmokėta pateikus įrenginių įsigijimo dokumentus. Užsakymas turi būti suderintas. Seną jungtuvą pristatyti Utenos PEK.</t>
  </si>
  <si>
    <t>Įkainyje vertinami darbai. Laboratoriją ir mechanizmus reikia įvertinti. Keičiama bus į analogišką. Skyriklį pateiks AB ESO arba bus apmokėta pateikus įrenginių, medžiagų įsigijimo dokumentus. Įrenginių užsakymas turi būti suderintas. Skyriklį reiks pasiimti iš Utenos sandėlio. Seną skyriklį  pristatyti Utenos pastočių eksploatavimo komandai.</t>
  </si>
  <si>
    <t xml:space="preserve">Darbai turi būti vertinami pagal technologinę kortą. Bandymus ir mechanizmus įvertinti.  Įrenginius išvardintus defektavimo žinialapyje pateiks AB ESO arba bus apmokėta pateikus įrenginių, medžiagų įsigijimo dokumentus. Įrenginių užsakymas turi būti suderintas. </t>
  </si>
  <si>
    <t>Įkainyje vertinami darbai. Laboratoriją ir mechanizmus reikia įvertinti.  Skyriklis keičiamas analogišku, skyriklį pateiks ESO arba bus apmokėta pateikus įrenginių, medžiagų įsigijimo dokumentus. Įrenginių, medžiagų užsakymas turi būti suderintas su Užsakovu. Skyriklį reiks pasiimti iš Utenos sandėlio. Seną skyriklį  pristatyti Utenos pastočių eksploatavimo komandai.</t>
  </si>
  <si>
    <t>Įkainyje vertinami darbai. Laboratoriją ir mechanizmus reikia įvertinti. Keičiama bus į analogišką. Įtampos transformatorių pateiks AB ESO arba bus apmokėta pateikus įrenginių, medžiagų įsigijimo dokumentus. Įrenginių užsakymas turi būti suderintas. Įt. transformatorių reiks pasiimti iš Utenos sandėlio. Seną įt. transformatorių pristatyti Utenos pastočių eksploatavimo komandai</t>
  </si>
  <si>
    <t>Įkainyje vertinami darbai. Laboratoriją ir mechanizmus reikia įvertinti. srovės transformatorius keičiamas analogišku, srovės transformatorių pateiks ESO arba bus apmokėta pateikus įrenginių, medžiagų įsigijimo dokumentus. Įrenginių, medžiagų užsakymas turi būti suderintas su Užsakovu. Sr. transformatorių reiks pasiimti iš Utenos sandėlio. Seną sr. transformatorių pristatyti Utenos pastočių eksploatavimo komandai.</t>
  </si>
  <si>
    <t>Įkainyje vertinami darbai. Laboratoriją ir mechanizmus reikia įvertinti.  Atraminis izoliatorius keičiamas analogišku, izoliatorių pateiks ESO arba bus apmokėta pateikus įrenginių, medžiagų įsigijimo dokumentus. Įrenginių, medžiagų užsakymas turi būti suderintas su Užsakovu. Izoliatorių reiks pasiimti iš Utenos sandėlio. Seną pristatyti Utenos pastočių eksploatavimo komandai.</t>
  </si>
  <si>
    <r>
      <t>Įkainyje vertinami darbai, mechanizmai.  Medžiagas pateiks ESO arba bus apmokėta pateikus įrenginių įsigijimo dokumentus. Įrenginių užsakymas turi būti suderintas su Užsakovu.</t>
    </r>
    <r>
      <rPr>
        <sz val="8"/>
        <color rgb="FF00B0F0"/>
        <rFont val="Arial"/>
        <family val="2"/>
        <charset val="186"/>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</si>
</sst>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5" formatCode="##,##0.00"/>
    <numFmt numFmtId="166" formatCode="?????0.00;\-????0.00;?"/>
  </numFmts>
  <fonts count="38">
    <font>
      <sz val="10"/>
      <name val="Arial"/>
    </font>
    <font>
      <sz val="11"/>
      <color theme="1"/>
      <name val="Calibri"/>
      <family val="2"/>
      <charset val="186"/>
      <scheme val="minor"/>
    </font>
    <font>
      <sz val="11"/>
      <color theme="1"/>
      <name val="Calibri"/>
      <family val="2"/>
      <charset val="186"/>
      <scheme val="minor"/>
    </font>
    <font>
      <b/>
      <sz val="8"/>
      <name val="Arial"/>
      <family val="2"/>
      <charset val="186"/>
    </font>
    <font>
      <sz val="8"/>
      <name val="Arial"/>
      <family val="2"/>
      <charset val="186"/>
    </font>
    <font>
      <b/>
      <sz val="8"/>
      <name val="Arial"/>
      <family val="2"/>
      <charset val="204"/>
    </font>
    <font>
      <sz val="8"/>
      <name val="Arial"/>
      <family val="2"/>
      <charset val="204"/>
    </font>
    <font>
      <sz val="8"/>
      <name val="Calibri"/>
      <family val="2"/>
      <charset val="186"/>
    </font>
    <font>
      <strike/>
      <sz val="8"/>
      <name val="Arial"/>
      <family val="2"/>
      <charset val="186"/>
    </font>
    <font>
      <sz val="11"/>
      <color theme="1"/>
      <name val="Calibri"/>
      <family val="2"/>
      <charset val="186"/>
      <scheme val="minor"/>
    </font>
    <font>
      <sz val="11"/>
      <color theme="0"/>
      <name val="Calibri"/>
      <family val="2"/>
      <charset val="186"/>
      <scheme val="minor"/>
    </font>
    <font>
      <sz val="11"/>
      <color rgb="FF9C0006"/>
      <name val="Calibri"/>
      <family val="2"/>
      <charset val="186"/>
      <scheme val="minor"/>
    </font>
    <font>
      <b/>
      <sz val="11"/>
      <color rgb="FFFA7D00"/>
      <name val="Calibri"/>
      <family val="2"/>
      <charset val="186"/>
      <scheme val="minor"/>
    </font>
    <font>
      <b/>
      <sz val="11"/>
      <color theme="0"/>
      <name val="Calibri"/>
      <family val="2"/>
      <charset val="186"/>
      <scheme val="minor"/>
    </font>
    <font>
      <i/>
      <sz val="11"/>
      <color rgb="FF7F7F7F"/>
      <name val="Calibri"/>
      <family val="2"/>
      <charset val="186"/>
      <scheme val="minor"/>
    </font>
    <font>
      <u/>
      <sz val="10"/>
      <color rgb="FF800080"/>
      <name val="Arial"/>
      <family val="2"/>
      <charset val="186"/>
    </font>
    <font>
      <sz val="11"/>
      <color rgb="FF006100"/>
      <name val="Calibri"/>
      <family val="2"/>
      <charset val="186"/>
      <scheme val="min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u/>
      <sz val="10"/>
      <color rgb="FF0000FF"/>
      <name val="Arial"/>
      <family val="2"/>
      <charset val="186"/>
    </font>
    <font>
      <sz val="11"/>
      <color rgb="FF3F3F76"/>
      <name val="Calibri"/>
      <family val="2"/>
      <charset val="186"/>
      <scheme val="minor"/>
    </font>
    <font>
      <sz val="11"/>
      <color rgb="FFFA7D00"/>
      <name val="Calibri"/>
      <family val="2"/>
      <charset val="186"/>
      <scheme val="minor"/>
    </font>
    <font>
      <sz val="11"/>
      <color rgb="FF9C6500"/>
      <name val="Calibri"/>
      <family val="2"/>
      <charset val="186"/>
      <scheme val="minor"/>
    </font>
    <font>
      <b/>
      <sz val="11"/>
      <color rgb="FF3F3F3F"/>
      <name val="Calibri"/>
      <family val="2"/>
      <charset val="186"/>
      <scheme val="minor"/>
    </font>
    <font>
      <sz val="18"/>
      <color theme="3"/>
      <name val="Calibri Light"/>
      <family val="2"/>
      <charset val="186"/>
      <scheme val="major"/>
    </font>
    <font>
      <b/>
      <sz val="11"/>
      <color theme="1"/>
      <name val="Calibri"/>
      <family val="2"/>
      <charset val="186"/>
      <scheme val="minor"/>
    </font>
    <font>
      <sz val="11"/>
      <color rgb="FFFF0000"/>
      <name val="Calibri"/>
      <family val="2"/>
      <charset val="186"/>
      <scheme val="minor"/>
    </font>
    <font>
      <b/>
      <sz val="8"/>
      <color rgb="FF000000"/>
      <name val="Arial"/>
      <family val="2"/>
      <charset val="186"/>
    </font>
    <font>
      <sz val="8"/>
      <color rgb="FF000000"/>
      <name val="Arial"/>
      <family val="2"/>
      <charset val="186"/>
    </font>
    <font>
      <sz val="8"/>
      <color rgb="FFFF0000"/>
      <name val="Arial"/>
      <family val="2"/>
      <charset val="186"/>
    </font>
    <font>
      <sz val="10"/>
      <name val="Arial"/>
      <family val="2"/>
      <charset val="186"/>
    </font>
    <font>
      <sz val="9"/>
      <color rgb="FF000000"/>
      <name val="Arial"/>
      <family val="2"/>
      <charset val="186"/>
    </font>
    <font>
      <b/>
      <sz val="8"/>
      <color theme="1"/>
      <name val="Arial"/>
      <family val="2"/>
      <charset val="204"/>
    </font>
    <font>
      <sz val="8"/>
      <color rgb="FF00B0F0"/>
      <name val="Arial"/>
      <family val="2"/>
      <charset val="186"/>
    </font>
    <font>
      <sz val="8"/>
      <color theme="1"/>
      <name val="Arial"/>
      <family val="2"/>
      <charset val="186"/>
    </font>
    <font>
      <sz val="8"/>
      <color theme="4" tint="-0.249977111117893"/>
      <name val="Arial"/>
      <family val="2"/>
      <charset val="186"/>
    </font>
    <font>
      <sz val="8"/>
      <color theme="1"/>
      <name val="MonospaceLT"/>
    </font>
  </fonts>
  <fills count="37">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double">
        <color indexed="64"/>
      </bottom>
      <diagonal/>
    </border>
    <border>
      <left style="thin">
        <color indexed="64"/>
      </left>
      <right/>
      <top/>
      <bottom/>
      <diagonal/>
    </border>
  </borders>
  <cellStyleXfs count="49">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11" fillId="26" borderId="0" applyNumberFormat="0" applyBorder="0" applyAlignment="0" applyProtection="0"/>
    <xf numFmtId="0" fontId="12" fillId="27" borderId="10" applyNumberFormat="0" applyAlignment="0" applyProtection="0"/>
    <xf numFmtId="0" fontId="13" fillId="28" borderId="11" applyNumberFormat="0" applyAlignment="0" applyProtection="0"/>
    <xf numFmtId="43" fontId="9" fillId="0" borderId="0" applyFon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29" borderId="0" applyNumberFormat="0" applyBorder="0" applyAlignment="0" applyProtection="0"/>
    <xf numFmtId="0" fontId="17" fillId="0" borderId="12" applyNumberFormat="0" applyFill="0" applyAlignment="0" applyProtection="0"/>
    <xf numFmtId="0" fontId="18" fillId="0" borderId="13" applyNumberFormat="0" applyFill="0" applyAlignment="0" applyProtection="0"/>
    <xf numFmtId="0" fontId="19" fillId="0" borderId="14" applyNumberFormat="0" applyFill="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1" fillId="30" borderId="10" applyNumberFormat="0" applyAlignment="0" applyProtection="0"/>
    <xf numFmtId="0" fontId="22" fillId="0" borderId="15" applyNumberFormat="0" applyFill="0" applyAlignment="0" applyProtection="0"/>
    <xf numFmtId="0" fontId="23" fillId="31" borderId="0" applyNumberFormat="0" applyBorder="0" applyAlignment="0" applyProtection="0"/>
    <xf numFmtId="0" fontId="9" fillId="32" borderId="16" applyNumberFormat="0" applyFont="0" applyAlignment="0" applyProtection="0"/>
    <xf numFmtId="0" fontId="24" fillId="27" borderId="17" applyNumberFormat="0" applyAlignment="0" applyProtection="0"/>
    <xf numFmtId="0" fontId="25" fillId="0" borderId="0" applyNumberFormat="0" applyFill="0" applyBorder="0" applyAlignment="0" applyProtection="0"/>
    <xf numFmtId="0" fontId="26" fillId="0" borderId="18" applyNumberFormat="0" applyFill="0" applyAlignment="0" applyProtection="0"/>
    <xf numFmtId="0" fontId="27" fillId="0" borderId="0" applyNumberFormat="0" applyFill="0" applyBorder="0" applyAlignment="0" applyProtection="0"/>
    <xf numFmtId="0" fontId="2" fillId="0" borderId="0"/>
    <xf numFmtId="43" fontId="1" fillId="0" borderId="0" applyFont="0" applyFill="0" applyBorder="0" applyAlignment="0" applyProtection="0"/>
    <xf numFmtId="0" fontId="31" fillId="0" borderId="0"/>
    <xf numFmtId="0" fontId="1" fillId="0" borderId="0"/>
  </cellStyleXfs>
  <cellXfs count="96">
    <xf numFmtId="0" fontId="0" fillId="0" borderId="0" xfId="0" applyFont="1"/>
    <xf numFmtId="0" fontId="4" fillId="0" borderId="0" xfId="0" applyNumberFormat="1" applyFont="1" applyAlignment="1">
      <alignment horizontal="center" vertical="center"/>
    </xf>
    <xf numFmtId="0" fontId="3" fillId="0" borderId="0" xfId="0" applyNumberFormat="1" applyFont="1" applyAlignment="1">
      <alignment horizontal="center" vertical="center"/>
    </xf>
    <xf numFmtId="0" fontId="28" fillId="33" borderId="1" xfId="0" applyNumberFormat="1" applyFont="1" applyFill="1" applyBorder="1" applyAlignment="1">
      <alignment horizontal="center" vertical="center" wrapText="1"/>
    </xf>
    <xf numFmtId="0" fontId="3" fillId="33" borderId="1" xfId="28" applyNumberFormat="1" applyFont="1" applyFill="1" applyBorder="1" applyAlignment="1">
      <alignment horizontal="center" vertical="center" wrapText="1"/>
    </xf>
    <xf numFmtId="0" fontId="29" fillId="0" borderId="1" xfId="0" applyNumberFormat="1" applyFont="1" applyBorder="1" applyAlignment="1">
      <alignment horizontal="center" vertical="center" wrapText="1"/>
    </xf>
    <xf numFmtId="2" fontId="29" fillId="0" borderId="1" xfId="0" applyNumberFormat="1" applyFont="1" applyBorder="1" applyAlignment="1">
      <alignment horizontal="center" vertical="center" wrapText="1"/>
    </xf>
    <xf numFmtId="0" fontId="29" fillId="34" borderId="1" xfId="0" applyNumberFormat="1" applyFont="1" applyFill="1" applyBorder="1" applyAlignment="1">
      <alignment horizontal="center" vertical="center" wrapText="1"/>
    </xf>
    <xf numFmtId="2" fontId="29" fillId="34" borderId="1" xfId="0" applyNumberFormat="1" applyFont="1" applyFill="1" applyBorder="1" applyAlignment="1">
      <alignment horizontal="center" vertical="center" wrapText="1"/>
    </xf>
    <xf numFmtId="0" fontId="4" fillId="34" borderId="1" xfId="0" applyNumberFormat="1" applyFont="1" applyFill="1" applyBorder="1" applyAlignment="1">
      <alignment horizontal="center" vertical="center"/>
    </xf>
    <xf numFmtId="4" fontId="3" fillId="34" borderId="3" xfId="0" applyNumberFormat="1" applyFont="1" applyFill="1" applyBorder="1"/>
    <xf numFmtId="0" fontId="28" fillId="35" borderId="1" xfId="0" applyNumberFormat="1" applyFont="1" applyFill="1" applyBorder="1" applyAlignment="1">
      <alignment horizontal="center" vertical="center" wrapText="1"/>
    </xf>
    <xf numFmtId="0" fontId="3" fillId="35" borderId="1" xfId="28" applyNumberFormat="1" applyFont="1" applyFill="1" applyBorder="1" applyAlignment="1">
      <alignment horizontal="center" vertical="center" wrapText="1"/>
    </xf>
    <xf numFmtId="0" fontId="4" fillId="0" borderId="0" xfId="0" applyFont="1" applyAlignment="1">
      <alignment horizontal="center" vertical="center"/>
    </xf>
    <xf numFmtId="0" fontId="4" fillId="0" borderId="0" xfId="0" applyNumberFormat="1" applyFont="1" applyFill="1" applyAlignment="1"/>
    <xf numFmtId="0" fontId="4" fillId="0" borderId="0" xfId="0" applyNumberFormat="1" applyFont="1" applyFill="1" applyAlignment="1">
      <alignment horizontal="center" vertical="center"/>
    </xf>
    <xf numFmtId="43" fontId="30" fillId="0" borderId="0" xfId="28" applyFont="1" applyFill="1" applyAlignment="1">
      <alignment horizontal="center"/>
    </xf>
    <xf numFmtId="0" fontId="4" fillId="0" borderId="0" xfId="0" applyNumberFormat="1" applyFont="1" applyFill="1" applyAlignment="1">
      <alignment horizontal="center"/>
    </xf>
    <xf numFmtId="0" fontId="4" fillId="0" borderId="1" xfId="0" applyNumberFormat="1" applyFont="1" applyFill="1" applyBorder="1" applyAlignment="1">
      <alignment horizontal="center" vertical="center"/>
    </xf>
    <xf numFmtId="0" fontId="4" fillId="0" borderId="1" xfId="0" applyNumberFormat="1" applyFont="1" applyFill="1" applyBorder="1" applyAlignment="1">
      <alignment vertical="center" wrapText="1"/>
    </xf>
    <xf numFmtId="0" fontId="4" fillId="0" borderId="4" xfId="0" applyNumberFormat="1" applyFont="1" applyFill="1" applyBorder="1" applyAlignment="1">
      <alignment horizontal="center" vertical="center" wrapText="1"/>
    </xf>
    <xf numFmtId="1" fontId="4" fillId="0" borderId="1" xfId="0" applyNumberFormat="1" applyFont="1" applyFill="1" applyBorder="1" applyAlignment="1">
      <alignment horizontal="center" vertical="center"/>
    </xf>
    <xf numFmtId="0" fontId="3" fillId="0" borderId="0" xfId="0" applyNumberFormat="1" applyFont="1" applyFill="1" applyAlignment="1"/>
    <xf numFmtId="43" fontId="3" fillId="0" borderId="0" xfId="0" applyNumberFormat="1" applyFont="1" applyFill="1" applyAlignment="1"/>
    <xf numFmtId="43" fontId="4" fillId="0" borderId="0" xfId="28" applyFont="1" applyFill="1" applyAlignment="1"/>
    <xf numFmtId="43" fontId="4" fillId="0" borderId="0" xfId="0" applyNumberFormat="1" applyFont="1" applyFill="1" applyAlignment="1"/>
    <xf numFmtId="0" fontId="4" fillId="0" borderId="0" xfId="0" applyNumberFormat="1" applyFont="1" applyFill="1" applyAlignment="1">
      <alignment vertical="center"/>
    </xf>
    <xf numFmtId="0" fontId="4" fillId="0" borderId="4" xfId="0" applyNumberFormat="1" applyFont="1" applyFill="1" applyBorder="1" applyAlignment="1">
      <alignment horizontal="center" vertical="center"/>
    </xf>
    <xf numFmtId="0" fontId="4" fillId="0" borderId="1" xfId="0" applyNumberFormat="1" applyFont="1" applyFill="1" applyBorder="1" applyAlignment="1">
      <alignment horizontal="left" vertical="center" wrapText="1"/>
    </xf>
    <xf numFmtId="0" fontId="30" fillId="0" borderId="0" xfId="0" applyNumberFormat="1" applyFont="1" applyFill="1" applyAlignment="1"/>
    <xf numFmtId="0" fontId="4" fillId="0" borderId="5" xfId="0" applyNumberFormat="1" applyFont="1" applyFill="1" applyBorder="1" applyAlignment="1">
      <alignment vertical="center" wrapText="1"/>
    </xf>
    <xf numFmtId="0" fontId="4" fillId="0" borderId="6" xfId="0" applyNumberFormat="1" applyFont="1" applyFill="1" applyBorder="1" applyAlignment="1">
      <alignment horizontal="center" vertical="center" wrapText="1"/>
    </xf>
    <xf numFmtId="0" fontId="4" fillId="0" borderId="1" xfId="0" applyNumberFormat="1" applyFont="1" applyFill="1" applyBorder="1" applyAlignment="1">
      <alignment vertical="center"/>
    </xf>
    <xf numFmtId="0" fontId="6" fillId="0" borderId="4" xfId="0" applyNumberFormat="1" applyFont="1" applyFill="1" applyBorder="1" applyAlignment="1">
      <alignment horizontal="center" vertical="center"/>
    </xf>
    <xf numFmtId="0" fontId="6" fillId="0" borderId="4"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left"/>
    </xf>
    <xf numFmtId="0" fontId="4" fillId="0" borderId="1" xfId="0" applyNumberFormat="1" applyFont="1" applyFill="1" applyBorder="1" applyAlignment="1">
      <alignment horizontal="center"/>
    </xf>
    <xf numFmtId="0" fontId="4" fillId="34" borderId="1" xfId="0" applyNumberFormat="1" applyFont="1" applyFill="1" applyBorder="1" applyAlignment="1">
      <alignment vertical="center"/>
    </xf>
    <xf numFmtId="0" fontId="3" fillId="34" borderId="1" xfId="0" applyFont="1" applyFill="1" applyBorder="1" applyAlignment="1">
      <alignment horizontal="right" vertical="center"/>
    </xf>
    <xf numFmtId="2" fontId="4" fillId="0" borderId="1" xfId="0" applyNumberFormat="1" applyFont="1" applyBorder="1" applyAlignment="1">
      <alignment horizontal="center" vertical="center"/>
    </xf>
    <xf numFmtId="0" fontId="3" fillId="0" borderId="0" xfId="0" applyNumberFormat="1" applyFont="1" applyFill="1" applyAlignment="1">
      <alignment horizontal="center"/>
    </xf>
    <xf numFmtId="2" fontId="4" fillId="0" borderId="0" xfId="0" applyNumberFormat="1" applyFont="1" applyAlignment="1">
      <alignment horizontal="center" vertical="center"/>
    </xf>
    <xf numFmtId="2" fontId="3" fillId="35" borderId="1" xfId="28" applyNumberFormat="1" applyFont="1" applyFill="1" applyBorder="1" applyAlignment="1">
      <alignment horizontal="center" vertical="center" wrapText="1"/>
    </xf>
    <xf numFmtId="2" fontId="3" fillId="34" borderId="2" xfId="0"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19" xfId="0" applyFont="1" applyFill="1" applyBorder="1" applyAlignment="1">
      <alignment horizontal="left" vertical="center" wrapText="1"/>
    </xf>
    <xf numFmtId="0" fontId="29" fillId="0" borderId="19" xfId="0" applyFont="1" applyFill="1" applyBorder="1" applyAlignment="1">
      <alignment horizontal="center" vertical="center" wrapText="1"/>
    </xf>
    <xf numFmtId="2" fontId="29" fillId="0" borderId="1" xfId="0" applyNumberFormat="1" applyFont="1" applyFill="1" applyBorder="1" applyAlignment="1">
      <alignment horizontal="center" vertical="center" wrapText="1"/>
    </xf>
    <xf numFmtId="2" fontId="4" fillId="0" borderId="1" xfId="0" applyNumberFormat="1" applyFont="1" applyFill="1" applyBorder="1" applyAlignment="1">
      <alignment horizontal="center" vertical="center"/>
    </xf>
    <xf numFmtId="0" fontId="3" fillId="0" borderId="0" xfId="0" applyNumberFormat="1" applyFont="1" applyFill="1" applyBorder="1" applyAlignment="1">
      <alignment horizontal="center" vertical="center"/>
    </xf>
    <xf numFmtId="4" fontId="3" fillId="0" borderId="0" xfId="0" applyNumberFormat="1" applyFont="1" applyFill="1" applyBorder="1"/>
    <xf numFmtId="2" fontId="4" fillId="34" borderId="1" xfId="0" applyNumberFormat="1" applyFont="1" applyFill="1" applyBorder="1" applyAlignment="1">
      <alignment horizontal="center" vertical="center"/>
    </xf>
    <xf numFmtId="0" fontId="29" fillId="0" borderId="1" xfId="0" applyFont="1" applyFill="1" applyBorder="1" applyAlignment="1">
      <alignment horizontal="left" vertical="center" wrapText="1"/>
    </xf>
    <xf numFmtId="165" fontId="29" fillId="0" borderId="1" xfId="0" applyNumberFormat="1" applyFont="1" applyBorder="1" applyAlignment="1">
      <alignment horizontal="center" vertical="center" wrapText="1"/>
    </xf>
    <xf numFmtId="165" fontId="32" fillId="0" borderId="4" xfId="0" applyNumberFormat="1" applyFont="1" applyBorder="1" applyAlignment="1">
      <alignment horizontal="center" wrapText="1"/>
    </xf>
    <xf numFmtId="2" fontId="29" fillId="0" borderId="0" xfId="0" applyNumberFormat="1" applyFont="1" applyBorder="1" applyAlignment="1">
      <alignment horizontal="center" vertical="center" wrapText="1"/>
    </xf>
    <xf numFmtId="2" fontId="3" fillId="33" borderId="1" xfId="28" applyNumberFormat="1" applyFont="1" applyFill="1" applyBorder="1" applyAlignment="1">
      <alignment horizontal="center" vertical="center" wrapText="1"/>
    </xf>
    <xf numFmtId="0" fontId="5" fillId="34" borderId="0" xfId="28" applyNumberFormat="1" applyFont="1" applyFill="1" applyBorder="1" applyAlignment="1">
      <alignment horizontal="center"/>
    </xf>
    <xf numFmtId="0" fontId="4" fillId="36" borderId="1" xfId="46" applyNumberFormat="1" applyFont="1" applyFill="1" applyBorder="1" applyAlignment="1">
      <alignment horizontal="left" vertical="center" wrapText="1"/>
    </xf>
    <xf numFmtId="0" fontId="4" fillId="36" borderId="1" xfId="47" applyNumberFormat="1" applyFont="1" applyFill="1" applyBorder="1" applyAlignment="1">
      <alignment horizontal="left" vertical="center" wrapText="1"/>
    </xf>
    <xf numFmtId="3" fontId="35" fillId="36" borderId="1" xfId="0" applyNumberFormat="1" applyFont="1" applyFill="1" applyBorder="1" applyAlignment="1">
      <alignment horizontal="left" vertical="center" wrapText="1"/>
    </xf>
    <xf numFmtId="3" fontId="35" fillId="0" borderId="1" xfId="0" applyNumberFormat="1" applyFont="1" applyFill="1" applyBorder="1" applyAlignment="1">
      <alignment horizontal="left" vertical="center" wrapText="1"/>
    </xf>
    <xf numFmtId="0" fontId="4" fillId="36" borderId="20" xfId="46" applyNumberFormat="1" applyFont="1" applyFill="1" applyBorder="1" applyAlignment="1">
      <alignment horizontal="left" vertical="center" wrapText="1"/>
    </xf>
    <xf numFmtId="165" fontId="32" fillId="0" borderId="4" xfId="0" applyNumberFormat="1" applyFont="1" applyBorder="1" applyAlignment="1">
      <alignment horizontal="center" vertical="center" wrapText="1"/>
    </xf>
    <xf numFmtId="0" fontId="3" fillId="34" borderId="2" xfId="0" applyNumberFormat="1" applyFont="1" applyFill="1" applyBorder="1" applyAlignment="1">
      <alignment horizontal="center" vertical="center" wrapText="1"/>
    </xf>
    <xf numFmtId="3" fontId="35" fillId="36" borderId="4" xfId="0" applyNumberFormat="1" applyFont="1" applyFill="1" applyBorder="1" applyAlignment="1">
      <alignment horizontal="left" vertical="center" wrapText="1"/>
    </xf>
    <xf numFmtId="0" fontId="4" fillId="36" borderId="0" xfId="46" applyNumberFormat="1" applyFont="1" applyFill="1" applyBorder="1" applyAlignment="1">
      <alignment horizontal="left" vertical="center" wrapText="1"/>
    </xf>
    <xf numFmtId="0" fontId="4" fillId="36" borderId="21" xfId="46" applyNumberFormat="1" applyFont="1" applyFill="1" applyBorder="1" applyAlignment="1">
      <alignment horizontal="left" vertical="center" wrapText="1"/>
    </xf>
    <xf numFmtId="0" fontId="4" fillId="36" borderId="8" xfId="46" applyNumberFormat="1" applyFont="1" applyFill="1" applyBorder="1" applyAlignment="1">
      <alignment horizontal="left" vertical="center" wrapText="1"/>
    </xf>
    <xf numFmtId="0" fontId="29" fillId="0" borderId="1" xfId="0" applyFont="1" applyBorder="1" applyAlignment="1">
      <alignment vertical="center" wrapText="1"/>
    </xf>
    <xf numFmtId="2" fontId="4" fillId="0" borderId="1" xfId="28" applyNumberFormat="1" applyFont="1" applyFill="1" applyBorder="1" applyAlignment="1">
      <alignment horizontal="center" vertical="center" wrapText="1"/>
    </xf>
    <xf numFmtId="2" fontId="5" fillId="34" borderId="1" xfId="28" applyNumberFormat="1" applyFont="1" applyFill="1" applyBorder="1" applyAlignment="1">
      <alignment horizontal="center"/>
    </xf>
    <xf numFmtId="2" fontId="4" fillId="0" borderId="0" xfId="0" applyNumberFormat="1" applyFont="1" applyFill="1" applyAlignment="1">
      <alignment horizontal="center"/>
    </xf>
    <xf numFmtId="2" fontId="29" fillId="0" borderId="1" xfId="0" applyNumberFormat="1" applyFont="1" applyBorder="1" applyAlignment="1" applyProtection="1">
      <alignment horizontal="center" vertical="center" wrapText="1"/>
    </xf>
    <xf numFmtId="165" fontId="29" fillId="0" borderId="1" xfId="0" applyNumberFormat="1" applyFont="1" applyBorder="1" applyAlignment="1" applyProtection="1">
      <alignment horizontal="center" vertical="center" wrapText="1"/>
    </xf>
    <xf numFmtId="165" fontId="32" fillId="0" borderId="4" xfId="0" applyNumberFormat="1" applyFont="1" applyBorder="1" applyAlignment="1" applyProtection="1">
      <alignment horizontal="center" wrapText="1"/>
    </xf>
    <xf numFmtId="2" fontId="29" fillId="0" borderId="1" xfId="0" applyNumberFormat="1" applyFont="1" applyFill="1" applyBorder="1" applyAlignment="1" applyProtection="1">
      <alignment horizontal="center" vertical="center" wrapText="1"/>
    </xf>
    <xf numFmtId="165" fontId="32" fillId="0" borderId="4" xfId="0" applyNumberFormat="1" applyFont="1" applyBorder="1" applyAlignment="1" applyProtection="1">
      <alignment horizontal="center" vertical="center" wrapText="1"/>
    </xf>
    <xf numFmtId="0" fontId="4" fillId="0" borderId="1" xfId="0" applyNumberFormat="1" applyFont="1" applyFill="1" applyBorder="1" applyAlignment="1" applyProtection="1">
      <alignment horizontal="center" vertical="center"/>
    </xf>
    <xf numFmtId="166" fontId="37" fillId="0" borderId="1" xfId="48" applyNumberFormat="1" applyFont="1" applyBorder="1" applyAlignment="1">
      <alignment horizontal="center" vertical="top"/>
    </xf>
    <xf numFmtId="166" fontId="37" fillId="0" borderId="1" xfId="48" applyNumberFormat="1" applyFont="1" applyBorder="1" applyAlignment="1">
      <alignment horizontal="center" vertical="top"/>
    </xf>
    <xf numFmtId="0" fontId="33" fillId="0" borderId="5" xfId="0" applyFont="1" applyFill="1" applyBorder="1" applyAlignment="1" applyProtection="1">
      <alignment horizontal="center" vertical="center" wrapText="1"/>
      <protection locked="0"/>
    </xf>
    <xf numFmtId="0" fontId="33" fillId="0" borderId="8" xfId="0" applyFont="1" applyFill="1" applyBorder="1" applyAlignment="1" applyProtection="1">
      <alignment horizontal="center" vertical="center" wrapText="1"/>
      <protection locked="0"/>
    </xf>
    <xf numFmtId="0" fontId="5" fillId="34" borderId="4" xfId="0" applyNumberFormat="1" applyFont="1" applyFill="1" applyBorder="1" applyAlignment="1">
      <alignment horizontal="right"/>
    </xf>
    <xf numFmtId="0" fontId="5" fillId="34" borderId="9" xfId="0" applyNumberFormat="1" applyFont="1" applyFill="1" applyBorder="1" applyAlignment="1">
      <alignment horizontal="right"/>
    </xf>
    <xf numFmtId="0" fontId="5" fillId="34" borderId="7" xfId="0" applyNumberFormat="1" applyFont="1" applyFill="1" applyBorder="1" applyAlignment="1">
      <alignment horizontal="right"/>
    </xf>
    <xf numFmtId="0" fontId="3" fillId="0" borderId="0" xfId="0" applyNumberFormat="1" applyFont="1" applyFill="1" applyAlignment="1">
      <alignment horizontal="center"/>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3" fillId="0" borderId="5" xfId="0" applyNumberFormat="1" applyFont="1" applyFill="1" applyBorder="1" applyAlignment="1" applyProtection="1">
      <alignment horizontal="center" vertical="center" wrapText="1"/>
      <protection locked="0"/>
    </xf>
    <xf numFmtId="0" fontId="3" fillId="0" borderId="8" xfId="0" applyNumberFormat="1" applyFont="1" applyFill="1" applyBorder="1" applyAlignment="1" applyProtection="1">
      <alignment horizontal="center" vertical="center" wrapText="1"/>
      <protection locked="0"/>
    </xf>
    <xf numFmtId="43" fontId="3" fillId="0" borderId="5" xfId="28" applyFont="1" applyFill="1" applyBorder="1" applyAlignment="1" applyProtection="1">
      <alignment horizontal="center" vertical="center" wrapText="1"/>
      <protection locked="0"/>
    </xf>
    <xf numFmtId="43" fontId="3" fillId="0" borderId="8" xfId="28" applyFont="1" applyFill="1" applyBorder="1" applyAlignment="1" applyProtection="1">
      <alignment horizontal="center" vertical="center" wrapText="1"/>
      <protection locked="0"/>
    </xf>
    <xf numFmtId="2" fontId="5" fillId="0" borderId="5" xfId="0" applyNumberFormat="1" applyFont="1" applyFill="1" applyBorder="1" applyAlignment="1" applyProtection="1">
      <alignment horizontal="center" vertical="center" wrapText="1"/>
      <protection locked="0"/>
    </xf>
    <xf numFmtId="2" fontId="5" fillId="0" borderId="8" xfId="0" applyNumberFormat="1" applyFont="1" applyFill="1" applyBorder="1" applyAlignment="1" applyProtection="1">
      <alignment horizontal="center" vertical="center" wrapText="1"/>
      <protection locked="0"/>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Followed Hyperlink" xfId="30" builtinId="9"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Hyperlink" xfId="36" builtinId="8" customBuiltin="1"/>
    <cellStyle name="Input" xfId="37" builtinId="20" customBuiltin="1"/>
    <cellStyle name="Įprastas 2" xfId="45"/>
    <cellStyle name="Įprastas 3" xfId="48"/>
    <cellStyle name="Įprastas 3 2" xfId="47"/>
    <cellStyle name="Kablelis 2 2" xfId="46"/>
    <cellStyle name="Linked Cell" xfId="38" builtinId="24" customBuiltin="1"/>
    <cellStyle name="Neutral" xfId="39" builtinId="28" customBuiltin="1"/>
    <cellStyle name="Normal" xfId="0" builtinId="0"/>
    <cellStyle name="Note" xfId="40" builtinId="10" customBuiltin="1"/>
    <cellStyle name="Output" xfId="41" builtinId="21" customBuiltin="1"/>
    <cellStyle name="Title" xfId="42" builtinId="15" customBuiltin="1"/>
    <cellStyle name="Total" xfId="43" builtinId="25" customBuiltin="1"/>
    <cellStyle name="Warning Text" xfId="4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328"/>
  <sheetViews>
    <sheetView topLeftCell="D328" zoomScaleNormal="100" workbookViewId="0">
      <selection activeCell="H264" sqref="H264"/>
    </sheetView>
  </sheetViews>
  <sheetFormatPr defaultColWidth="9.140625" defaultRowHeight="11.25"/>
  <cols>
    <col min="1" max="1" width="14.85546875" style="1" customWidth="1"/>
    <col min="2" max="2" width="17.5703125" style="1" customWidth="1"/>
    <col min="3" max="5" width="36.5703125" style="1" bestFit="1" customWidth="1"/>
    <col min="6" max="6" width="9.42578125" style="1" bestFit="1" customWidth="1"/>
    <col min="7" max="7" width="13.85546875" style="1" customWidth="1"/>
    <col min="8" max="8" width="20.85546875" style="42" customWidth="1"/>
    <col min="9" max="9" width="17.28515625" style="1" customWidth="1"/>
    <col min="10" max="10" width="19.7109375" style="42" customWidth="1"/>
    <col min="11" max="11" width="9.140625" style="1"/>
    <col min="12" max="12" width="6.140625" style="1" customWidth="1"/>
    <col min="13" max="13" width="12.85546875" style="1" customWidth="1"/>
    <col min="14" max="14" width="14.140625" style="1" customWidth="1"/>
    <col min="15" max="16384" width="9.140625" style="1"/>
  </cols>
  <sheetData>
    <row r="2" spans="1:14">
      <c r="D2" s="2" t="s">
        <v>376</v>
      </c>
    </row>
    <row r="5" spans="1:14" ht="34.5" thickBot="1">
      <c r="A5" s="3" t="s">
        <v>0</v>
      </c>
      <c r="B5" s="3" t="s">
        <v>1</v>
      </c>
      <c r="C5" s="3" t="s">
        <v>2</v>
      </c>
      <c r="D5" s="3" t="s">
        <v>3</v>
      </c>
      <c r="E5" s="3" t="s">
        <v>4</v>
      </c>
      <c r="F5" s="3">
        <v>20</v>
      </c>
      <c r="G5" s="3" t="s">
        <v>6</v>
      </c>
      <c r="H5" s="43" t="s">
        <v>216</v>
      </c>
      <c r="I5" s="4" t="s">
        <v>217</v>
      </c>
      <c r="J5" s="57" t="s">
        <v>218</v>
      </c>
    </row>
    <row r="6" spans="1:14" ht="23.25" thickBot="1">
      <c r="A6" s="5" t="s">
        <v>124</v>
      </c>
      <c r="B6" s="5" t="s">
        <v>64</v>
      </c>
      <c r="C6" s="5" t="s">
        <v>65</v>
      </c>
      <c r="D6" s="5" t="s">
        <v>66</v>
      </c>
      <c r="E6" s="5" t="s">
        <v>67</v>
      </c>
      <c r="F6" s="5" t="s">
        <v>11</v>
      </c>
      <c r="G6" s="5">
        <v>5</v>
      </c>
      <c r="H6" s="74">
        <v>285.8</v>
      </c>
      <c r="I6" s="6">
        <v>350</v>
      </c>
      <c r="J6" s="40">
        <f t="shared" ref="J6:J39" si="0">G6*H6</f>
        <v>1429</v>
      </c>
      <c r="M6" s="65" t="s">
        <v>220</v>
      </c>
      <c r="N6" s="10">
        <f>J52+J106+J173+J222+J279+J301+J326</f>
        <v>93764.702999999994</v>
      </c>
    </row>
    <row r="7" spans="1:14" ht="22.5">
      <c r="A7" s="5" t="s">
        <v>124</v>
      </c>
      <c r="B7" s="5" t="s">
        <v>15</v>
      </c>
      <c r="C7" s="5" t="s">
        <v>71</v>
      </c>
      <c r="D7" s="5" t="s">
        <v>72</v>
      </c>
      <c r="E7" s="5" t="s">
        <v>73</v>
      </c>
      <c r="F7" s="5" t="s">
        <v>11</v>
      </c>
      <c r="G7" s="5">
        <v>2</v>
      </c>
      <c r="H7" s="75">
        <v>165</v>
      </c>
      <c r="I7" s="54">
        <v>185.44</v>
      </c>
      <c r="J7" s="40">
        <f t="shared" si="0"/>
        <v>330</v>
      </c>
    </row>
    <row r="8" spans="1:14" ht="22.5">
      <c r="A8" s="5" t="s">
        <v>124</v>
      </c>
      <c r="B8" s="5" t="s">
        <v>64</v>
      </c>
      <c r="C8" s="5" t="s">
        <v>68</v>
      </c>
      <c r="D8" s="5" t="s">
        <v>69</v>
      </c>
      <c r="E8" s="5" t="s">
        <v>125</v>
      </c>
      <c r="F8" s="5" t="s">
        <v>11</v>
      </c>
      <c r="G8" s="5">
        <v>5</v>
      </c>
      <c r="H8" s="74">
        <v>55.000000000000007</v>
      </c>
      <c r="I8" s="6">
        <v>55</v>
      </c>
      <c r="J8" s="40">
        <f t="shared" si="0"/>
        <v>275.00000000000006</v>
      </c>
    </row>
    <row r="9" spans="1:14">
      <c r="A9" s="5" t="s">
        <v>124</v>
      </c>
      <c r="B9" s="5" t="s">
        <v>7</v>
      </c>
      <c r="C9" s="5" t="s">
        <v>12</v>
      </c>
      <c r="D9" s="5" t="s">
        <v>13</v>
      </c>
      <c r="E9" s="5" t="s">
        <v>14</v>
      </c>
      <c r="F9" s="5" t="s">
        <v>11</v>
      </c>
      <c r="G9" s="5">
        <v>1</v>
      </c>
      <c r="H9" s="74">
        <v>2.66</v>
      </c>
      <c r="I9" s="6">
        <v>3</v>
      </c>
      <c r="J9" s="40">
        <f t="shared" si="0"/>
        <v>2.66</v>
      </c>
    </row>
    <row r="10" spans="1:14" ht="22.5">
      <c r="A10" s="5" t="s">
        <v>124</v>
      </c>
      <c r="B10" s="5" t="s">
        <v>15</v>
      </c>
      <c r="C10" s="5" t="s">
        <v>16</v>
      </c>
      <c r="D10" s="5" t="s">
        <v>17</v>
      </c>
      <c r="E10" s="5" t="s">
        <v>18</v>
      </c>
      <c r="F10" s="5" t="s">
        <v>11</v>
      </c>
      <c r="G10" s="5">
        <v>1</v>
      </c>
      <c r="H10" s="74">
        <v>165</v>
      </c>
      <c r="I10" s="6">
        <v>183.31</v>
      </c>
      <c r="J10" s="40">
        <f t="shared" si="0"/>
        <v>165</v>
      </c>
    </row>
    <row r="11" spans="1:14" ht="22.5">
      <c r="A11" s="5" t="s">
        <v>124</v>
      </c>
      <c r="B11" s="5" t="s">
        <v>15</v>
      </c>
      <c r="C11" s="5" t="s">
        <v>16</v>
      </c>
      <c r="D11" s="5" t="s">
        <v>19</v>
      </c>
      <c r="E11" s="5" t="s">
        <v>20</v>
      </c>
      <c r="F11" s="5" t="s">
        <v>21</v>
      </c>
      <c r="G11" s="5">
        <v>20</v>
      </c>
      <c r="H11" s="74">
        <v>5.5</v>
      </c>
      <c r="I11" s="6">
        <v>7</v>
      </c>
      <c r="J11" s="40">
        <f t="shared" si="0"/>
        <v>110</v>
      </c>
    </row>
    <row r="12" spans="1:14" ht="22.5">
      <c r="A12" s="5" t="s">
        <v>124</v>
      </c>
      <c r="B12" s="5" t="s">
        <v>22</v>
      </c>
      <c r="C12" s="5" t="s">
        <v>26</v>
      </c>
      <c r="D12" s="5" t="s">
        <v>27</v>
      </c>
      <c r="E12" s="5" t="s">
        <v>48</v>
      </c>
      <c r="F12" s="5" t="s">
        <v>11</v>
      </c>
      <c r="G12" s="5">
        <v>1</v>
      </c>
      <c r="H12" s="74">
        <v>66</v>
      </c>
      <c r="I12" s="6">
        <v>84.51</v>
      </c>
      <c r="J12" s="40">
        <f t="shared" si="0"/>
        <v>66</v>
      </c>
    </row>
    <row r="13" spans="1:14">
      <c r="A13" s="5" t="s">
        <v>124</v>
      </c>
      <c r="B13" s="5" t="s">
        <v>22</v>
      </c>
      <c r="C13" s="5" t="s">
        <v>26</v>
      </c>
      <c r="D13" s="5" t="s">
        <v>27</v>
      </c>
      <c r="E13" s="5" t="s">
        <v>32</v>
      </c>
      <c r="F13" s="5" t="s">
        <v>30</v>
      </c>
      <c r="G13" s="5">
        <v>1</v>
      </c>
      <c r="H13" s="74">
        <v>55.000000000000007</v>
      </c>
      <c r="I13" s="6">
        <v>63.38</v>
      </c>
      <c r="J13" s="40">
        <f t="shared" si="0"/>
        <v>55.000000000000007</v>
      </c>
    </row>
    <row r="14" spans="1:14" ht="22.5">
      <c r="A14" s="5" t="s">
        <v>124</v>
      </c>
      <c r="B14" s="5" t="s">
        <v>22</v>
      </c>
      <c r="C14" s="5" t="s">
        <v>26</v>
      </c>
      <c r="D14" s="5" t="s">
        <v>27</v>
      </c>
      <c r="E14" s="5" t="s">
        <v>49</v>
      </c>
      <c r="F14" s="5" t="s">
        <v>11</v>
      </c>
      <c r="G14" s="5">
        <v>1</v>
      </c>
      <c r="H14" s="74">
        <v>27.500000000000004</v>
      </c>
      <c r="I14" s="6">
        <v>31.64</v>
      </c>
      <c r="J14" s="40">
        <f t="shared" si="0"/>
        <v>27.500000000000004</v>
      </c>
    </row>
    <row r="15" spans="1:14">
      <c r="A15" s="5" t="s">
        <v>124</v>
      </c>
      <c r="B15" s="5" t="s">
        <v>22</v>
      </c>
      <c r="C15" s="5" t="s">
        <v>26</v>
      </c>
      <c r="D15" s="5" t="s">
        <v>27</v>
      </c>
      <c r="E15" s="5" t="s">
        <v>126</v>
      </c>
      <c r="F15" s="5" t="s">
        <v>30</v>
      </c>
      <c r="G15" s="5">
        <v>1</v>
      </c>
      <c r="H15" s="74">
        <v>16.05</v>
      </c>
      <c r="I15" s="6">
        <v>16.05</v>
      </c>
      <c r="J15" s="40">
        <f t="shared" si="0"/>
        <v>16.05</v>
      </c>
    </row>
    <row r="16" spans="1:14" ht="22.5">
      <c r="A16" s="5" t="s">
        <v>124</v>
      </c>
      <c r="B16" s="5" t="s">
        <v>22</v>
      </c>
      <c r="C16" s="5" t="s">
        <v>26</v>
      </c>
      <c r="D16" s="5" t="s">
        <v>27</v>
      </c>
      <c r="E16" s="5" t="s">
        <v>50</v>
      </c>
      <c r="F16" s="5" t="s">
        <v>11</v>
      </c>
      <c r="G16" s="5">
        <v>1</v>
      </c>
      <c r="H16" s="74">
        <v>110.45</v>
      </c>
      <c r="I16" s="6">
        <v>115.52</v>
      </c>
      <c r="J16" s="40">
        <f t="shared" si="0"/>
        <v>110.45</v>
      </c>
    </row>
    <row r="17" spans="1:10">
      <c r="A17" s="5" t="s">
        <v>124</v>
      </c>
      <c r="B17" s="5" t="s">
        <v>22</v>
      </c>
      <c r="C17" s="5" t="s">
        <v>26</v>
      </c>
      <c r="D17" s="5" t="s">
        <v>127</v>
      </c>
      <c r="E17" s="5" t="s">
        <v>128</v>
      </c>
      <c r="F17" s="5" t="s">
        <v>30</v>
      </c>
      <c r="G17" s="5">
        <v>1</v>
      </c>
      <c r="H17" s="74">
        <v>22</v>
      </c>
      <c r="I17" s="6">
        <v>22.5</v>
      </c>
      <c r="J17" s="40">
        <f t="shared" si="0"/>
        <v>22</v>
      </c>
    </row>
    <row r="18" spans="1:10">
      <c r="A18" s="5" t="s">
        <v>124</v>
      </c>
      <c r="B18" s="5" t="s">
        <v>7</v>
      </c>
      <c r="C18" s="5" t="s">
        <v>8</v>
      </c>
      <c r="D18" s="5" t="s">
        <v>9</v>
      </c>
      <c r="E18" s="5" t="s">
        <v>10</v>
      </c>
      <c r="F18" s="5" t="s">
        <v>11</v>
      </c>
      <c r="G18" s="5">
        <v>2</v>
      </c>
      <c r="H18" s="74">
        <v>11</v>
      </c>
      <c r="I18" s="6">
        <v>14.03</v>
      </c>
      <c r="J18" s="40">
        <f t="shared" si="0"/>
        <v>22</v>
      </c>
    </row>
    <row r="19" spans="1:10" ht="22.5">
      <c r="A19" s="5" t="s">
        <v>124</v>
      </c>
      <c r="B19" s="5" t="s">
        <v>22</v>
      </c>
      <c r="C19" s="5" t="s">
        <v>26</v>
      </c>
      <c r="D19" s="5" t="s">
        <v>27</v>
      </c>
      <c r="E19" s="5" t="s">
        <v>129</v>
      </c>
      <c r="F19" s="5" t="s">
        <v>30</v>
      </c>
      <c r="G19" s="5">
        <v>2</v>
      </c>
      <c r="H19" s="74">
        <v>44</v>
      </c>
      <c r="I19" s="6">
        <v>44.61</v>
      </c>
      <c r="J19" s="40">
        <f t="shared" si="0"/>
        <v>88</v>
      </c>
    </row>
    <row r="20" spans="1:10" ht="22.5">
      <c r="A20" s="5" t="s">
        <v>124</v>
      </c>
      <c r="B20" s="5" t="s">
        <v>22</v>
      </c>
      <c r="C20" s="5" t="s">
        <v>26</v>
      </c>
      <c r="D20" s="5" t="s">
        <v>27</v>
      </c>
      <c r="E20" s="5" t="s">
        <v>33</v>
      </c>
      <c r="F20" s="5" t="s">
        <v>30</v>
      </c>
      <c r="G20" s="5">
        <v>2</v>
      </c>
      <c r="H20" s="74">
        <v>22.2</v>
      </c>
      <c r="I20" s="6">
        <v>22.96</v>
      </c>
      <c r="J20" s="40">
        <f t="shared" si="0"/>
        <v>44.4</v>
      </c>
    </row>
    <row r="21" spans="1:10" ht="22.5">
      <c r="A21" s="5" t="s">
        <v>124</v>
      </c>
      <c r="B21" s="5" t="s">
        <v>22</v>
      </c>
      <c r="C21" s="5" t="s">
        <v>26</v>
      </c>
      <c r="D21" s="5" t="s">
        <v>27</v>
      </c>
      <c r="E21" s="5" t="s">
        <v>111</v>
      </c>
      <c r="F21" s="5" t="s">
        <v>11</v>
      </c>
      <c r="G21" s="5">
        <v>2</v>
      </c>
      <c r="H21" s="74">
        <v>7.5</v>
      </c>
      <c r="I21" s="6">
        <v>7.5</v>
      </c>
      <c r="J21" s="40">
        <f t="shared" si="0"/>
        <v>15</v>
      </c>
    </row>
    <row r="22" spans="1:10" ht="22.5">
      <c r="A22" s="5" t="s">
        <v>124</v>
      </c>
      <c r="B22" s="5" t="s">
        <v>22</v>
      </c>
      <c r="C22" s="5" t="s">
        <v>26</v>
      </c>
      <c r="D22" s="5" t="s">
        <v>27</v>
      </c>
      <c r="E22" s="5" t="s">
        <v>130</v>
      </c>
      <c r="F22" s="5" t="s">
        <v>11</v>
      </c>
      <c r="G22" s="5">
        <v>2</v>
      </c>
      <c r="H22" s="74">
        <v>6.6000000000000005</v>
      </c>
      <c r="I22" s="6">
        <v>6.71</v>
      </c>
      <c r="J22" s="40">
        <f t="shared" si="0"/>
        <v>13.200000000000001</v>
      </c>
    </row>
    <row r="23" spans="1:10" ht="22.5">
      <c r="A23" s="5" t="s">
        <v>124</v>
      </c>
      <c r="B23" s="5" t="s">
        <v>22</v>
      </c>
      <c r="C23" s="5" t="s">
        <v>26</v>
      </c>
      <c r="D23" s="5" t="s">
        <v>27</v>
      </c>
      <c r="E23" s="5" t="s">
        <v>51</v>
      </c>
      <c r="F23" s="5" t="s">
        <v>11</v>
      </c>
      <c r="G23" s="5">
        <v>2</v>
      </c>
      <c r="H23" s="74">
        <v>13.200000000000001</v>
      </c>
      <c r="I23" s="6">
        <v>16.05</v>
      </c>
      <c r="J23" s="40">
        <f t="shared" si="0"/>
        <v>26.400000000000002</v>
      </c>
    </row>
    <row r="24" spans="1:10">
      <c r="A24" s="5" t="s">
        <v>124</v>
      </c>
      <c r="B24" s="5" t="s">
        <v>22</v>
      </c>
      <c r="C24" s="5" t="s">
        <v>26</v>
      </c>
      <c r="D24" s="5" t="s">
        <v>27</v>
      </c>
      <c r="E24" s="5" t="s">
        <v>131</v>
      </c>
      <c r="F24" s="5" t="s">
        <v>11</v>
      </c>
      <c r="G24" s="5">
        <v>2</v>
      </c>
      <c r="H24" s="74">
        <v>11</v>
      </c>
      <c r="I24" s="6">
        <v>12.5</v>
      </c>
      <c r="J24" s="40">
        <f t="shared" si="0"/>
        <v>22</v>
      </c>
    </row>
    <row r="25" spans="1:10" ht="22.5">
      <c r="A25" s="5" t="s">
        <v>124</v>
      </c>
      <c r="B25" s="5" t="s">
        <v>22</v>
      </c>
      <c r="C25" s="5" t="s">
        <v>26</v>
      </c>
      <c r="D25" s="5" t="s">
        <v>27</v>
      </c>
      <c r="E25" s="5" t="s">
        <v>132</v>
      </c>
      <c r="F25" s="5" t="s">
        <v>30</v>
      </c>
      <c r="G25" s="5">
        <v>4</v>
      </c>
      <c r="H25" s="74">
        <v>63.28</v>
      </c>
      <c r="I25" s="6">
        <v>63.28</v>
      </c>
      <c r="J25" s="40">
        <f t="shared" si="0"/>
        <v>253.12</v>
      </c>
    </row>
    <row r="26" spans="1:10">
      <c r="A26" s="5" t="s">
        <v>124</v>
      </c>
      <c r="B26" s="5" t="s">
        <v>22</v>
      </c>
      <c r="C26" s="5" t="s">
        <v>26</v>
      </c>
      <c r="D26" s="5" t="s">
        <v>27</v>
      </c>
      <c r="E26" s="5" t="s">
        <v>56</v>
      </c>
      <c r="F26" s="5" t="s">
        <v>11</v>
      </c>
      <c r="G26" s="5">
        <v>5</v>
      </c>
      <c r="H26" s="74">
        <v>27.500000000000004</v>
      </c>
      <c r="I26" s="6">
        <v>33.81</v>
      </c>
      <c r="J26" s="40">
        <f t="shared" si="0"/>
        <v>137.50000000000003</v>
      </c>
    </row>
    <row r="27" spans="1:10" ht="22.5">
      <c r="A27" s="5" t="s">
        <v>124</v>
      </c>
      <c r="B27" s="5" t="s">
        <v>22</v>
      </c>
      <c r="C27" s="5" t="s">
        <v>26</v>
      </c>
      <c r="D27" s="5" t="s">
        <v>27</v>
      </c>
      <c r="E27" s="5" t="s">
        <v>53</v>
      </c>
      <c r="F27" s="5" t="s">
        <v>30</v>
      </c>
      <c r="G27" s="5">
        <v>5</v>
      </c>
      <c r="H27" s="74">
        <v>49.500000000000007</v>
      </c>
      <c r="I27" s="6">
        <v>52.38</v>
      </c>
      <c r="J27" s="40">
        <f t="shared" si="0"/>
        <v>247.50000000000003</v>
      </c>
    </row>
    <row r="28" spans="1:10">
      <c r="A28" s="5" t="s">
        <v>124</v>
      </c>
      <c r="B28" s="5" t="s">
        <v>7</v>
      </c>
      <c r="C28" s="5" t="s">
        <v>46</v>
      </c>
      <c r="D28" s="5" t="s">
        <v>133</v>
      </c>
      <c r="E28" s="5" t="s">
        <v>134</v>
      </c>
      <c r="F28" s="5" t="s">
        <v>11</v>
      </c>
      <c r="G28" s="5">
        <v>7</v>
      </c>
      <c r="H28" s="74">
        <v>11</v>
      </c>
      <c r="I28" s="6">
        <v>12.5</v>
      </c>
      <c r="J28" s="40">
        <f t="shared" si="0"/>
        <v>77</v>
      </c>
    </row>
    <row r="29" spans="1:10" ht="22.5">
      <c r="A29" s="5" t="s">
        <v>124</v>
      </c>
      <c r="B29" s="5" t="s">
        <v>22</v>
      </c>
      <c r="C29" s="5" t="s">
        <v>26</v>
      </c>
      <c r="D29" s="5" t="s">
        <v>27</v>
      </c>
      <c r="E29" s="5" t="s">
        <v>57</v>
      </c>
      <c r="F29" s="5" t="s">
        <v>11</v>
      </c>
      <c r="G29" s="5">
        <v>7</v>
      </c>
      <c r="H29" s="74">
        <v>16.5</v>
      </c>
      <c r="I29" s="6">
        <v>21.41</v>
      </c>
      <c r="J29" s="40">
        <f t="shared" si="0"/>
        <v>115.5</v>
      </c>
    </row>
    <row r="30" spans="1:10">
      <c r="A30" s="5" t="s">
        <v>124</v>
      </c>
      <c r="B30" s="5" t="s">
        <v>22</v>
      </c>
      <c r="C30" s="5" t="s">
        <v>26</v>
      </c>
      <c r="D30" s="5" t="s">
        <v>27</v>
      </c>
      <c r="E30" s="5" t="s">
        <v>58</v>
      </c>
      <c r="F30" s="5" t="s">
        <v>11</v>
      </c>
      <c r="G30" s="5">
        <v>8</v>
      </c>
      <c r="H30" s="74">
        <v>4.3099999999999996</v>
      </c>
      <c r="I30" s="6">
        <v>4.3099999999999996</v>
      </c>
      <c r="J30" s="40">
        <f t="shared" si="0"/>
        <v>34.479999999999997</v>
      </c>
    </row>
    <row r="31" spans="1:10" ht="12">
      <c r="A31" s="5" t="s">
        <v>124</v>
      </c>
      <c r="B31" s="5" t="s">
        <v>22</v>
      </c>
      <c r="C31" s="5" t="s">
        <v>26</v>
      </c>
      <c r="D31" s="5" t="s">
        <v>27</v>
      </c>
      <c r="E31" s="5" t="s">
        <v>54</v>
      </c>
      <c r="F31" s="5" t="s">
        <v>11</v>
      </c>
      <c r="G31" s="5">
        <v>8</v>
      </c>
      <c r="H31" s="76">
        <v>6.69</v>
      </c>
      <c r="I31" s="55">
        <v>9.8375000000000004</v>
      </c>
      <c r="J31" s="40">
        <f t="shared" si="0"/>
        <v>53.52</v>
      </c>
    </row>
    <row r="32" spans="1:10" ht="22.5">
      <c r="A32" s="5" t="s">
        <v>124</v>
      </c>
      <c r="B32" s="5" t="s">
        <v>22</v>
      </c>
      <c r="C32" s="5" t="s">
        <v>26</v>
      </c>
      <c r="D32" s="5" t="s">
        <v>27</v>
      </c>
      <c r="E32" s="5" t="s">
        <v>59</v>
      </c>
      <c r="F32" s="5" t="s">
        <v>11</v>
      </c>
      <c r="G32" s="5">
        <v>10</v>
      </c>
      <c r="H32" s="74">
        <v>12.100000000000001</v>
      </c>
      <c r="I32" s="6">
        <v>13.85</v>
      </c>
      <c r="J32" s="40">
        <f t="shared" si="0"/>
        <v>121.00000000000001</v>
      </c>
    </row>
    <row r="33" spans="1:10">
      <c r="A33" s="5" t="s">
        <v>124</v>
      </c>
      <c r="B33" s="5" t="s">
        <v>36</v>
      </c>
      <c r="C33" s="5" t="s">
        <v>37</v>
      </c>
      <c r="D33" s="5" t="s">
        <v>113</v>
      </c>
      <c r="E33" s="5" t="s">
        <v>114</v>
      </c>
      <c r="F33" s="5" t="s">
        <v>11</v>
      </c>
      <c r="G33" s="5">
        <v>10</v>
      </c>
      <c r="H33" s="74">
        <v>5.5</v>
      </c>
      <c r="I33" s="6">
        <v>5.5</v>
      </c>
      <c r="J33" s="40">
        <f t="shared" si="0"/>
        <v>55</v>
      </c>
    </row>
    <row r="34" spans="1:10" ht="22.5">
      <c r="A34" s="5" t="s">
        <v>124</v>
      </c>
      <c r="B34" s="5" t="s">
        <v>22</v>
      </c>
      <c r="C34" s="5" t="s">
        <v>26</v>
      </c>
      <c r="D34" s="5" t="s">
        <v>27</v>
      </c>
      <c r="E34" s="5" t="s">
        <v>60</v>
      </c>
      <c r="F34" s="5" t="s">
        <v>11</v>
      </c>
      <c r="G34" s="5">
        <v>16</v>
      </c>
      <c r="H34" s="74">
        <v>3.3000000000000003</v>
      </c>
      <c r="I34" s="6">
        <v>4.32</v>
      </c>
      <c r="J34" s="40">
        <f t="shared" si="0"/>
        <v>52.800000000000004</v>
      </c>
    </row>
    <row r="35" spans="1:10">
      <c r="A35" s="5" t="s">
        <v>124</v>
      </c>
      <c r="B35" s="5" t="s">
        <v>22</v>
      </c>
      <c r="C35" s="5" t="s">
        <v>26</v>
      </c>
      <c r="D35" s="5" t="s">
        <v>27</v>
      </c>
      <c r="E35" s="5" t="s">
        <v>63</v>
      </c>
      <c r="F35" s="5" t="s">
        <v>11</v>
      </c>
      <c r="G35" s="5">
        <v>16</v>
      </c>
      <c r="H35" s="74">
        <v>3.3000000000000003</v>
      </c>
      <c r="I35" s="6">
        <v>4</v>
      </c>
      <c r="J35" s="40">
        <f t="shared" si="0"/>
        <v>52.800000000000004</v>
      </c>
    </row>
    <row r="36" spans="1:10" ht="22.5">
      <c r="A36" s="5" t="s">
        <v>124</v>
      </c>
      <c r="B36" s="5" t="s">
        <v>22</v>
      </c>
      <c r="C36" s="5" t="s">
        <v>26</v>
      </c>
      <c r="D36" s="5" t="s">
        <v>27</v>
      </c>
      <c r="E36" s="5" t="s">
        <v>61</v>
      </c>
      <c r="F36" s="5" t="s">
        <v>11</v>
      </c>
      <c r="G36" s="5">
        <v>17</v>
      </c>
      <c r="H36" s="74">
        <v>3.3000000000000003</v>
      </c>
      <c r="I36" s="6">
        <v>3.8</v>
      </c>
      <c r="J36" s="40">
        <f t="shared" si="0"/>
        <v>56.1</v>
      </c>
    </row>
    <row r="37" spans="1:10" ht="22.5">
      <c r="A37" s="5" t="s">
        <v>124</v>
      </c>
      <c r="B37" s="5" t="s">
        <v>22</v>
      </c>
      <c r="C37" s="5" t="s">
        <v>26</v>
      </c>
      <c r="D37" s="5" t="s">
        <v>27</v>
      </c>
      <c r="E37" s="5" t="s">
        <v>62</v>
      </c>
      <c r="F37" s="5" t="s">
        <v>11</v>
      </c>
      <c r="G37" s="5">
        <v>20</v>
      </c>
      <c r="H37" s="74">
        <v>3.3000000000000003</v>
      </c>
      <c r="I37" s="6">
        <v>4.74</v>
      </c>
      <c r="J37" s="40">
        <f t="shared" si="0"/>
        <v>66</v>
      </c>
    </row>
    <row r="38" spans="1:10" ht="22.5">
      <c r="A38" s="5" t="s">
        <v>124</v>
      </c>
      <c r="B38" s="5" t="s">
        <v>74</v>
      </c>
      <c r="C38" s="5" t="s">
        <v>75</v>
      </c>
      <c r="D38" s="5" t="s">
        <v>76</v>
      </c>
      <c r="E38" s="5" t="s">
        <v>77</v>
      </c>
      <c r="F38" s="5" t="s">
        <v>11</v>
      </c>
      <c r="G38" s="5">
        <v>1</v>
      </c>
      <c r="H38" s="74">
        <v>93.500000000000014</v>
      </c>
      <c r="I38" s="6">
        <v>101.66</v>
      </c>
      <c r="J38" s="40">
        <f t="shared" si="0"/>
        <v>93.500000000000014</v>
      </c>
    </row>
    <row r="39" spans="1:10" ht="22.5">
      <c r="A39" s="5" t="s">
        <v>124</v>
      </c>
      <c r="B39" s="5" t="s">
        <v>64</v>
      </c>
      <c r="C39" s="5" t="s">
        <v>96</v>
      </c>
      <c r="D39" s="5" t="s">
        <v>97</v>
      </c>
      <c r="E39" s="5" t="s">
        <v>98</v>
      </c>
      <c r="F39" s="5" t="s">
        <v>11</v>
      </c>
      <c r="G39" s="5">
        <v>10</v>
      </c>
      <c r="H39" s="74">
        <v>7.7000000000000011</v>
      </c>
      <c r="I39" s="6">
        <v>7.75</v>
      </c>
      <c r="J39" s="40">
        <f t="shared" si="0"/>
        <v>77.000000000000014</v>
      </c>
    </row>
    <row r="40" spans="1:10" ht="22.5">
      <c r="A40" s="5" t="s">
        <v>124</v>
      </c>
      <c r="B40" s="5" t="s">
        <v>64</v>
      </c>
      <c r="C40" s="5" t="s">
        <v>81</v>
      </c>
      <c r="D40" s="5" t="s">
        <v>82</v>
      </c>
      <c r="E40" s="5" t="s">
        <v>83</v>
      </c>
      <c r="F40" s="5" t="s">
        <v>11</v>
      </c>
      <c r="G40" s="5">
        <v>1</v>
      </c>
      <c r="H40" s="74">
        <v>44</v>
      </c>
      <c r="I40" s="6">
        <v>48.35</v>
      </c>
      <c r="J40" s="40">
        <f t="shared" ref="J40:J95" si="1">G40*H40</f>
        <v>44</v>
      </c>
    </row>
    <row r="41" spans="1:10" ht="22.5">
      <c r="A41" s="5" t="s">
        <v>124</v>
      </c>
      <c r="B41" s="5" t="s">
        <v>64</v>
      </c>
      <c r="C41" s="5" t="s">
        <v>99</v>
      </c>
      <c r="D41" s="5" t="s">
        <v>100</v>
      </c>
      <c r="E41" s="5" t="s">
        <v>101</v>
      </c>
      <c r="F41" s="5" t="s">
        <v>11</v>
      </c>
      <c r="G41" s="5">
        <v>12</v>
      </c>
      <c r="H41" s="74">
        <v>93.500000000000014</v>
      </c>
      <c r="I41" s="6">
        <v>95.35</v>
      </c>
      <c r="J41" s="40">
        <f t="shared" si="1"/>
        <v>1122.0000000000002</v>
      </c>
    </row>
    <row r="42" spans="1:10" ht="22.5">
      <c r="A42" s="5" t="s">
        <v>124</v>
      </c>
      <c r="B42" s="5" t="s">
        <v>64</v>
      </c>
      <c r="C42" s="5" t="s">
        <v>88</v>
      </c>
      <c r="D42" s="5" t="s">
        <v>19</v>
      </c>
      <c r="E42" s="5" t="s">
        <v>20</v>
      </c>
      <c r="F42" s="5" t="s">
        <v>21</v>
      </c>
      <c r="G42" s="5">
        <v>70</v>
      </c>
      <c r="H42" s="74">
        <v>6.6000000000000005</v>
      </c>
      <c r="I42" s="6">
        <v>7</v>
      </c>
      <c r="J42" s="40">
        <f t="shared" si="1"/>
        <v>462.00000000000006</v>
      </c>
    </row>
    <row r="43" spans="1:10" ht="22.5">
      <c r="A43" s="5" t="s">
        <v>124</v>
      </c>
      <c r="B43" s="5" t="s">
        <v>64</v>
      </c>
      <c r="C43" s="5" t="s">
        <v>65</v>
      </c>
      <c r="D43" s="5" t="s">
        <v>66</v>
      </c>
      <c r="E43" s="5" t="s">
        <v>84</v>
      </c>
      <c r="F43" s="5" t="s">
        <v>11</v>
      </c>
      <c r="G43" s="5">
        <v>2</v>
      </c>
      <c r="H43" s="75">
        <v>154</v>
      </c>
      <c r="I43" s="54">
        <v>155.13</v>
      </c>
      <c r="J43" s="40">
        <f t="shared" si="1"/>
        <v>308</v>
      </c>
    </row>
    <row r="44" spans="1:10" ht="22.5">
      <c r="A44" s="5" t="s">
        <v>124</v>
      </c>
      <c r="B44" s="5" t="s">
        <v>64</v>
      </c>
      <c r="C44" s="5" t="s">
        <v>88</v>
      </c>
      <c r="D44" s="5" t="s">
        <v>89</v>
      </c>
      <c r="E44" s="5" t="s">
        <v>90</v>
      </c>
      <c r="F44" s="5" t="s">
        <v>11</v>
      </c>
      <c r="G44" s="5">
        <v>1</v>
      </c>
      <c r="H44" s="74">
        <v>231</v>
      </c>
      <c r="I44" s="6">
        <v>238.1</v>
      </c>
      <c r="J44" s="40">
        <f t="shared" si="1"/>
        <v>231</v>
      </c>
    </row>
    <row r="45" spans="1:10" ht="22.5">
      <c r="A45" s="5" t="s">
        <v>124</v>
      </c>
      <c r="B45" s="5" t="s">
        <v>64</v>
      </c>
      <c r="C45" s="5" t="s">
        <v>91</v>
      </c>
      <c r="D45" s="5" t="s">
        <v>92</v>
      </c>
      <c r="E45" s="5" t="s">
        <v>93</v>
      </c>
      <c r="F45" s="5" t="s">
        <v>11</v>
      </c>
      <c r="G45" s="5">
        <v>7</v>
      </c>
      <c r="H45" s="74">
        <v>154</v>
      </c>
      <c r="I45" s="6">
        <v>157.29</v>
      </c>
      <c r="J45" s="40">
        <f t="shared" si="1"/>
        <v>1078</v>
      </c>
    </row>
    <row r="46" spans="1:10" ht="22.5">
      <c r="A46" s="5" t="s">
        <v>124</v>
      </c>
      <c r="B46" s="5" t="s">
        <v>64</v>
      </c>
      <c r="C46" s="5" t="s">
        <v>91</v>
      </c>
      <c r="D46" s="5" t="s">
        <v>92</v>
      </c>
      <c r="E46" s="5" t="s">
        <v>94</v>
      </c>
      <c r="F46" s="5" t="s">
        <v>95</v>
      </c>
      <c r="G46" s="5">
        <v>7</v>
      </c>
      <c r="H46" s="74">
        <v>11</v>
      </c>
      <c r="I46" s="6">
        <v>12.5</v>
      </c>
      <c r="J46" s="40">
        <f t="shared" si="1"/>
        <v>77</v>
      </c>
    </row>
    <row r="47" spans="1:10" ht="22.5">
      <c r="A47" s="5" t="s">
        <v>124</v>
      </c>
      <c r="B47" s="5" t="s">
        <v>64</v>
      </c>
      <c r="C47" s="5" t="s">
        <v>37</v>
      </c>
      <c r="D47" s="5" t="s">
        <v>102</v>
      </c>
      <c r="E47" s="5" t="s">
        <v>103</v>
      </c>
      <c r="F47" s="5" t="s">
        <v>11</v>
      </c>
      <c r="G47" s="5">
        <v>22</v>
      </c>
      <c r="H47" s="74">
        <v>11</v>
      </c>
      <c r="I47" s="6">
        <v>12</v>
      </c>
      <c r="J47" s="40">
        <f t="shared" si="1"/>
        <v>242</v>
      </c>
    </row>
    <row r="48" spans="1:10" ht="22.5">
      <c r="A48" s="5" t="s">
        <v>124</v>
      </c>
      <c r="B48" s="5" t="s">
        <v>64</v>
      </c>
      <c r="C48" s="5" t="s">
        <v>37</v>
      </c>
      <c r="D48" s="5" t="s">
        <v>122</v>
      </c>
      <c r="E48" s="5" t="s">
        <v>135</v>
      </c>
      <c r="F48" s="5" t="s">
        <v>11</v>
      </c>
      <c r="G48" s="5">
        <v>22</v>
      </c>
      <c r="H48" s="74">
        <v>2.2000000000000002</v>
      </c>
      <c r="I48" s="6">
        <v>3.18</v>
      </c>
      <c r="J48" s="40">
        <f t="shared" si="1"/>
        <v>48.400000000000006</v>
      </c>
    </row>
    <row r="49" spans="1:10" ht="22.5">
      <c r="A49" s="5" t="s">
        <v>124</v>
      </c>
      <c r="B49" s="5" t="s">
        <v>15</v>
      </c>
      <c r="C49" s="5" t="s">
        <v>104</v>
      </c>
      <c r="D49" s="5" t="s">
        <v>105</v>
      </c>
      <c r="E49" s="5" t="s">
        <v>106</v>
      </c>
      <c r="F49" s="5" t="s">
        <v>11</v>
      </c>
      <c r="G49" s="5">
        <v>1</v>
      </c>
      <c r="H49" s="74">
        <v>220.00000000000003</v>
      </c>
      <c r="I49" s="6">
        <v>255.14</v>
      </c>
      <c r="J49" s="40">
        <f t="shared" si="1"/>
        <v>220.00000000000003</v>
      </c>
    </row>
    <row r="50" spans="1:10" ht="22.5">
      <c r="A50" s="5" t="s">
        <v>124</v>
      </c>
      <c r="B50" s="5" t="s">
        <v>15</v>
      </c>
      <c r="C50" s="5" t="s">
        <v>136</v>
      </c>
      <c r="D50" s="5" t="s">
        <v>137</v>
      </c>
      <c r="E50" s="5" t="s">
        <v>138</v>
      </c>
      <c r="F50" s="5" t="s">
        <v>11</v>
      </c>
      <c r="G50" s="5">
        <v>3</v>
      </c>
      <c r="H50" s="74">
        <v>2.2000000000000002</v>
      </c>
      <c r="I50" s="6">
        <v>3</v>
      </c>
      <c r="J50" s="40">
        <f t="shared" si="1"/>
        <v>6.6000000000000005</v>
      </c>
    </row>
    <row r="51" spans="1:10" ht="22.5">
      <c r="A51" s="5" t="s">
        <v>124</v>
      </c>
      <c r="B51" s="5" t="s">
        <v>15</v>
      </c>
      <c r="C51" s="5" t="s">
        <v>37</v>
      </c>
      <c r="D51" s="5" t="s">
        <v>122</v>
      </c>
      <c r="E51" s="5" t="s">
        <v>135</v>
      </c>
      <c r="F51" s="5" t="s">
        <v>11</v>
      </c>
      <c r="G51" s="5">
        <v>8</v>
      </c>
      <c r="H51" s="74">
        <v>2.2000000000000002</v>
      </c>
      <c r="I51" s="6">
        <v>3.18</v>
      </c>
      <c r="J51" s="40">
        <f t="shared" si="1"/>
        <v>17.600000000000001</v>
      </c>
    </row>
    <row r="52" spans="1:10" ht="22.5">
      <c r="A52" s="7" t="s">
        <v>219</v>
      </c>
      <c r="B52" s="7"/>
      <c r="C52" s="7"/>
      <c r="D52" s="7"/>
      <c r="E52" s="7"/>
      <c r="F52" s="7"/>
      <c r="G52" s="7"/>
      <c r="H52" s="8"/>
      <c r="I52" s="8"/>
      <c r="J52" s="52">
        <f>SUM(J6:J51)</f>
        <v>8189.08</v>
      </c>
    </row>
    <row r="53" spans="1:10" ht="33.75">
      <c r="A53" s="3" t="s">
        <v>0</v>
      </c>
      <c r="B53" s="3" t="s">
        <v>1</v>
      </c>
      <c r="C53" s="3" t="s">
        <v>2</v>
      </c>
      <c r="D53" s="3" t="s">
        <v>3</v>
      </c>
      <c r="E53" s="3" t="s">
        <v>4</v>
      </c>
      <c r="F53" s="3" t="s">
        <v>5</v>
      </c>
      <c r="G53" s="3" t="s">
        <v>6</v>
      </c>
      <c r="H53" s="12" t="s">
        <v>216</v>
      </c>
      <c r="I53" s="4" t="s">
        <v>217</v>
      </c>
      <c r="J53" s="4" t="s">
        <v>218</v>
      </c>
    </row>
    <row r="54" spans="1:10" ht="22.5">
      <c r="A54" s="5" t="s">
        <v>139</v>
      </c>
      <c r="B54" s="5" t="s">
        <v>7</v>
      </c>
      <c r="C54" s="5" t="s">
        <v>107</v>
      </c>
      <c r="D54" s="5" t="s">
        <v>108</v>
      </c>
      <c r="E54" s="5" t="s">
        <v>109</v>
      </c>
      <c r="F54" s="5" t="s">
        <v>11</v>
      </c>
      <c r="G54" s="5">
        <v>1</v>
      </c>
      <c r="H54" s="74">
        <v>93.500000000000014</v>
      </c>
      <c r="I54" s="6">
        <v>101.95</v>
      </c>
      <c r="J54" s="40">
        <f t="shared" si="1"/>
        <v>93.500000000000014</v>
      </c>
    </row>
    <row r="55" spans="1:10" ht="22.5">
      <c r="A55" s="5" t="s">
        <v>139</v>
      </c>
      <c r="B55" s="5" t="s">
        <v>74</v>
      </c>
      <c r="C55" s="5" t="s">
        <v>75</v>
      </c>
      <c r="D55" s="5" t="s">
        <v>76</v>
      </c>
      <c r="E55" s="5" t="s">
        <v>77</v>
      </c>
      <c r="F55" s="5" t="s">
        <v>11</v>
      </c>
      <c r="G55" s="5">
        <v>2</v>
      </c>
      <c r="H55" s="74">
        <v>93.500000000000014</v>
      </c>
      <c r="I55" s="6">
        <v>101.66</v>
      </c>
      <c r="J55" s="40">
        <f t="shared" si="1"/>
        <v>187.00000000000003</v>
      </c>
    </row>
    <row r="56" spans="1:10" ht="22.5">
      <c r="A56" s="5" t="s">
        <v>139</v>
      </c>
      <c r="B56" s="5" t="s">
        <v>7</v>
      </c>
      <c r="C56" s="5" t="s">
        <v>8</v>
      </c>
      <c r="D56" s="5" t="s">
        <v>9</v>
      </c>
      <c r="E56" s="5" t="s">
        <v>140</v>
      </c>
      <c r="F56" s="5" t="s">
        <v>11</v>
      </c>
      <c r="G56" s="5">
        <v>1</v>
      </c>
      <c r="H56" s="74">
        <v>11</v>
      </c>
      <c r="I56" s="6">
        <v>11.88</v>
      </c>
      <c r="J56" s="40">
        <f t="shared" si="1"/>
        <v>11</v>
      </c>
    </row>
    <row r="57" spans="1:10">
      <c r="A57" s="5" t="s">
        <v>139</v>
      </c>
      <c r="B57" s="5" t="s">
        <v>7</v>
      </c>
      <c r="C57" s="5" t="s">
        <v>12</v>
      </c>
      <c r="D57" s="5" t="s">
        <v>13</v>
      </c>
      <c r="E57" s="5" t="s">
        <v>14</v>
      </c>
      <c r="F57" s="5" t="s">
        <v>11</v>
      </c>
      <c r="G57" s="5">
        <v>1</v>
      </c>
      <c r="H57" s="74">
        <v>2.2000000000000002</v>
      </c>
      <c r="I57" s="6">
        <v>3</v>
      </c>
      <c r="J57" s="40">
        <f t="shared" si="1"/>
        <v>2.2000000000000002</v>
      </c>
    </row>
    <row r="58" spans="1:10" ht="22.5">
      <c r="A58" s="5" t="s">
        <v>139</v>
      </c>
      <c r="B58" s="5" t="s">
        <v>22</v>
      </c>
      <c r="C58" s="5" t="s">
        <v>26</v>
      </c>
      <c r="D58" s="5" t="s">
        <v>27</v>
      </c>
      <c r="E58" s="5" t="s">
        <v>141</v>
      </c>
      <c r="F58" s="5" t="s">
        <v>11</v>
      </c>
      <c r="G58" s="5">
        <v>1</v>
      </c>
      <c r="H58" s="74">
        <v>121.00000000000001</v>
      </c>
      <c r="I58" s="6">
        <v>127.94</v>
      </c>
      <c r="J58" s="40">
        <f t="shared" si="1"/>
        <v>121.00000000000001</v>
      </c>
    </row>
    <row r="59" spans="1:10" ht="22.5">
      <c r="A59" s="5" t="s">
        <v>139</v>
      </c>
      <c r="B59" s="5" t="s">
        <v>36</v>
      </c>
      <c r="C59" s="5" t="s">
        <v>40</v>
      </c>
      <c r="D59" s="5" t="s">
        <v>41</v>
      </c>
      <c r="E59" s="5" t="s">
        <v>42</v>
      </c>
      <c r="F59" s="5" t="s">
        <v>11</v>
      </c>
      <c r="G59" s="5">
        <v>1</v>
      </c>
      <c r="H59" s="74">
        <v>275</v>
      </c>
      <c r="I59" s="6">
        <v>313.64</v>
      </c>
      <c r="J59" s="40">
        <f t="shared" si="1"/>
        <v>275</v>
      </c>
    </row>
    <row r="60" spans="1:10" ht="22.5">
      <c r="A60" s="5" t="s">
        <v>139</v>
      </c>
      <c r="B60" s="5" t="s">
        <v>36</v>
      </c>
      <c r="C60" s="5" t="s">
        <v>43</v>
      </c>
      <c r="D60" s="5" t="s">
        <v>44</v>
      </c>
      <c r="E60" s="5" t="s">
        <v>45</v>
      </c>
      <c r="F60" s="5" t="s">
        <v>11</v>
      </c>
      <c r="G60" s="5">
        <v>1</v>
      </c>
      <c r="H60" s="74">
        <v>88</v>
      </c>
      <c r="I60" s="6">
        <v>109.03</v>
      </c>
      <c r="J60" s="40">
        <f t="shared" si="1"/>
        <v>88</v>
      </c>
    </row>
    <row r="61" spans="1:10" ht="22.5">
      <c r="A61" s="5" t="s">
        <v>139</v>
      </c>
      <c r="B61" s="5" t="s">
        <v>22</v>
      </c>
      <c r="C61" s="5" t="s">
        <v>26</v>
      </c>
      <c r="D61" s="5" t="s">
        <v>27</v>
      </c>
      <c r="E61" s="5" t="s">
        <v>142</v>
      </c>
      <c r="F61" s="5" t="s">
        <v>30</v>
      </c>
      <c r="G61" s="5">
        <v>2</v>
      </c>
      <c r="H61" s="74">
        <v>104.50000000000001</v>
      </c>
      <c r="I61" s="6">
        <v>118.75</v>
      </c>
      <c r="J61" s="40">
        <f t="shared" si="1"/>
        <v>209.00000000000003</v>
      </c>
    </row>
    <row r="62" spans="1:10">
      <c r="A62" s="5" t="s">
        <v>139</v>
      </c>
      <c r="B62" s="5" t="s">
        <v>22</v>
      </c>
      <c r="C62" s="5" t="s">
        <v>26</v>
      </c>
      <c r="D62" s="5" t="s">
        <v>27</v>
      </c>
      <c r="E62" s="5" t="s">
        <v>143</v>
      </c>
      <c r="F62" s="5" t="s">
        <v>30</v>
      </c>
      <c r="G62" s="5">
        <v>2</v>
      </c>
      <c r="H62" s="74">
        <v>44</v>
      </c>
      <c r="I62" s="6">
        <v>52.29</v>
      </c>
      <c r="J62" s="40">
        <f t="shared" si="1"/>
        <v>88</v>
      </c>
    </row>
    <row r="63" spans="1:10" ht="22.5">
      <c r="A63" s="5" t="s">
        <v>139</v>
      </c>
      <c r="B63" s="5" t="s">
        <v>22</v>
      </c>
      <c r="C63" s="5" t="s">
        <v>26</v>
      </c>
      <c r="D63" s="5" t="s">
        <v>27</v>
      </c>
      <c r="E63" s="5" t="s">
        <v>144</v>
      </c>
      <c r="F63" s="5" t="s">
        <v>30</v>
      </c>
      <c r="G63" s="5">
        <v>2</v>
      </c>
      <c r="H63" s="74">
        <v>27.500000000000004</v>
      </c>
      <c r="I63" s="6">
        <v>37.25</v>
      </c>
      <c r="J63" s="40">
        <f t="shared" si="1"/>
        <v>55.000000000000007</v>
      </c>
    </row>
    <row r="64" spans="1:10">
      <c r="A64" s="5" t="s">
        <v>139</v>
      </c>
      <c r="B64" s="5" t="s">
        <v>22</v>
      </c>
      <c r="C64" s="5" t="s">
        <v>26</v>
      </c>
      <c r="D64" s="5" t="s">
        <v>27</v>
      </c>
      <c r="E64" s="5" t="s">
        <v>32</v>
      </c>
      <c r="F64" s="5" t="s">
        <v>30</v>
      </c>
      <c r="G64" s="5">
        <v>2</v>
      </c>
      <c r="H64" s="74">
        <v>55.000000000000007</v>
      </c>
      <c r="I64" s="6">
        <v>63.38</v>
      </c>
      <c r="J64" s="40">
        <f t="shared" si="1"/>
        <v>110.00000000000001</v>
      </c>
    </row>
    <row r="65" spans="1:10" ht="22.5">
      <c r="A65" s="5" t="s">
        <v>139</v>
      </c>
      <c r="B65" s="5" t="s">
        <v>22</v>
      </c>
      <c r="C65" s="5" t="s">
        <v>26</v>
      </c>
      <c r="D65" s="5" t="s">
        <v>27</v>
      </c>
      <c r="E65" s="5" t="s">
        <v>49</v>
      </c>
      <c r="F65" s="5" t="s">
        <v>11</v>
      </c>
      <c r="G65" s="5">
        <v>2</v>
      </c>
      <c r="H65" s="74">
        <v>24.200000000000003</v>
      </c>
      <c r="I65" s="6">
        <v>31.64</v>
      </c>
      <c r="J65" s="40">
        <f t="shared" si="1"/>
        <v>48.400000000000006</v>
      </c>
    </row>
    <row r="66" spans="1:10" ht="22.5">
      <c r="A66" s="5" t="s">
        <v>139</v>
      </c>
      <c r="B66" s="5" t="s">
        <v>22</v>
      </c>
      <c r="C66" s="5" t="s">
        <v>26</v>
      </c>
      <c r="D66" s="5" t="s">
        <v>27</v>
      </c>
      <c r="E66" s="5" t="s">
        <v>34</v>
      </c>
      <c r="F66" s="5" t="s">
        <v>11</v>
      </c>
      <c r="G66" s="5">
        <v>2</v>
      </c>
      <c r="H66" s="74">
        <v>330</v>
      </c>
      <c r="I66" s="6">
        <v>345.78</v>
      </c>
      <c r="J66" s="40">
        <f t="shared" si="1"/>
        <v>660</v>
      </c>
    </row>
    <row r="67" spans="1:10" ht="22.5">
      <c r="A67" s="5" t="s">
        <v>139</v>
      </c>
      <c r="B67" s="5" t="s">
        <v>22</v>
      </c>
      <c r="C67" s="5" t="s">
        <v>26</v>
      </c>
      <c r="D67" s="5" t="s">
        <v>27</v>
      </c>
      <c r="E67" s="5" t="s">
        <v>35</v>
      </c>
      <c r="F67" s="5" t="s">
        <v>11</v>
      </c>
      <c r="G67" s="5">
        <v>2</v>
      </c>
      <c r="H67" s="74">
        <v>77</v>
      </c>
      <c r="I67" s="6">
        <v>84.22</v>
      </c>
      <c r="J67" s="40">
        <f t="shared" si="1"/>
        <v>154</v>
      </c>
    </row>
    <row r="68" spans="1:10" ht="22.5">
      <c r="A68" s="5" t="s">
        <v>139</v>
      </c>
      <c r="B68" s="5" t="s">
        <v>22</v>
      </c>
      <c r="C68" s="5" t="s">
        <v>26</v>
      </c>
      <c r="D68" s="5" t="s">
        <v>27</v>
      </c>
      <c r="E68" s="5" t="s">
        <v>145</v>
      </c>
      <c r="F68" s="5" t="s">
        <v>11</v>
      </c>
      <c r="G68" s="5">
        <v>2</v>
      </c>
      <c r="H68" s="74">
        <v>11</v>
      </c>
      <c r="I68" s="6">
        <v>20</v>
      </c>
      <c r="J68" s="40">
        <f t="shared" si="1"/>
        <v>22</v>
      </c>
    </row>
    <row r="69" spans="1:10" ht="22.5">
      <c r="A69" s="5" t="s">
        <v>139</v>
      </c>
      <c r="B69" s="5" t="s">
        <v>22</v>
      </c>
      <c r="C69" s="5" t="s">
        <v>26</v>
      </c>
      <c r="D69" s="5" t="s">
        <v>27</v>
      </c>
      <c r="E69" s="5" t="s">
        <v>130</v>
      </c>
      <c r="F69" s="5" t="s">
        <v>11</v>
      </c>
      <c r="G69" s="5">
        <v>2</v>
      </c>
      <c r="H69" s="74">
        <v>5.5</v>
      </c>
      <c r="I69" s="6">
        <v>6.71</v>
      </c>
      <c r="J69" s="40">
        <f t="shared" si="1"/>
        <v>11</v>
      </c>
    </row>
    <row r="70" spans="1:10">
      <c r="A70" s="5" t="s">
        <v>139</v>
      </c>
      <c r="B70" s="5" t="s">
        <v>22</v>
      </c>
      <c r="C70" s="5" t="s">
        <v>26</v>
      </c>
      <c r="D70" s="5" t="s">
        <v>27</v>
      </c>
      <c r="E70" s="5" t="s">
        <v>112</v>
      </c>
      <c r="F70" s="5" t="s">
        <v>11</v>
      </c>
      <c r="G70" s="5">
        <v>2</v>
      </c>
      <c r="H70" s="74">
        <v>66</v>
      </c>
      <c r="I70" s="6">
        <v>73.3</v>
      </c>
      <c r="J70" s="40">
        <f t="shared" si="1"/>
        <v>132</v>
      </c>
    </row>
    <row r="71" spans="1:10" ht="22.5">
      <c r="A71" s="5" t="s">
        <v>139</v>
      </c>
      <c r="B71" s="5" t="s">
        <v>22</v>
      </c>
      <c r="C71" s="5" t="s">
        <v>26</v>
      </c>
      <c r="D71" s="5" t="s">
        <v>27</v>
      </c>
      <c r="E71" s="5" t="s">
        <v>50</v>
      </c>
      <c r="F71" s="5" t="s">
        <v>11</v>
      </c>
      <c r="G71" s="5">
        <v>2</v>
      </c>
      <c r="H71" s="74">
        <v>110.00000000000001</v>
      </c>
      <c r="I71" s="6">
        <v>115.52</v>
      </c>
      <c r="J71" s="40">
        <f t="shared" si="1"/>
        <v>220.00000000000003</v>
      </c>
    </row>
    <row r="72" spans="1:10" ht="22.5">
      <c r="A72" s="5" t="s">
        <v>139</v>
      </c>
      <c r="B72" s="5" t="s">
        <v>22</v>
      </c>
      <c r="C72" s="5" t="s">
        <v>26</v>
      </c>
      <c r="D72" s="5" t="s">
        <v>27</v>
      </c>
      <c r="E72" s="5" t="s">
        <v>146</v>
      </c>
      <c r="F72" s="5" t="s">
        <v>11</v>
      </c>
      <c r="G72" s="5">
        <v>2</v>
      </c>
      <c r="H72" s="74">
        <v>110.00000000000001</v>
      </c>
      <c r="I72" s="6">
        <v>115.02</v>
      </c>
      <c r="J72" s="40">
        <f t="shared" si="1"/>
        <v>220.00000000000003</v>
      </c>
    </row>
    <row r="73" spans="1:10" ht="22.5">
      <c r="A73" s="5" t="s">
        <v>139</v>
      </c>
      <c r="B73" s="5" t="s">
        <v>22</v>
      </c>
      <c r="C73" s="5" t="s">
        <v>26</v>
      </c>
      <c r="D73" s="5" t="s">
        <v>27</v>
      </c>
      <c r="E73" s="5" t="s">
        <v>29</v>
      </c>
      <c r="F73" s="5" t="s">
        <v>30</v>
      </c>
      <c r="G73" s="5">
        <v>4</v>
      </c>
      <c r="H73" s="74">
        <v>33</v>
      </c>
      <c r="I73" s="6">
        <v>40</v>
      </c>
      <c r="J73" s="40">
        <f t="shared" si="1"/>
        <v>132</v>
      </c>
    </row>
    <row r="74" spans="1:10" ht="22.5">
      <c r="A74" s="5" t="s">
        <v>139</v>
      </c>
      <c r="B74" s="5" t="s">
        <v>22</v>
      </c>
      <c r="C74" s="5" t="s">
        <v>26</v>
      </c>
      <c r="D74" s="5" t="s">
        <v>27</v>
      </c>
      <c r="E74" s="5" t="s">
        <v>48</v>
      </c>
      <c r="F74" s="5" t="s">
        <v>11</v>
      </c>
      <c r="G74" s="5">
        <v>4</v>
      </c>
      <c r="H74" s="74">
        <v>82.5</v>
      </c>
      <c r="I74" s="6">
        <v>84.51</v>
      </c>
      <c r="J74" s="40">
        <f t="shared" si="1"/>
        <v>330</v>
      </c>
    </row>
    <row r="75" spans="1:10" ht="22.5">
      <c r="A75" s="5" t="s">
        <v>139</v>
      </c>
      <c r="B75" s="5" t="s">
        <v>22</v>
      </c>
      <c r="C75" s="5" t="s">
        <v>26</v>
      </c>
      <c r="D75" s="5" t="s">
        <v>27</v>
      </c>
      <c r="E75" s="5" t="s">
        <v>147</v>
      </c>
      <c r="F75" s="5" t="s">
        <v>11</v>
      </c>
      <c r="G75" s="5">
        <v>4</v>
      </c>
      <c r="H75" s="74">
        <v>13.200000000000001</v>
      </c>
      <c r="I75" s="6">
        <v>16.29</v>
      </c>
      <c r="J75" s="40">
        <f t="shared" si="1"/>
        <v>52.800000000000004</v>
      </c>
    </row>
    <row r="76" spans="1:10" ht="22.5">
      <c r="A76" s="5" t="s">
        <v>139</v>
      </c>
      <c r="B76" s="5" t="s">
        <v>22</v>
      </c>
      <c r="C76" s="5" t="s">
        <v>26</v>
      </c>
      <c r="D76" s="5" t="s">
        <v>27</v>
      </c>
      <c r="E76" s="5" t="s">
        <v>55</v>
      </c>
      <c r="F76" s="5" t="s">
        <v>11</v>
      </c>
      <c r="G76" s="5">
        <v>6</v>
      </c>
      <c r="H76" s="74">
        <v>16.5</v>
      </c>
      <c r="I76" s="6">
        <v>21.25</v>
      </c>
      <c r="J76" s="40">
        <f t="shared" si="1"/>
        <v>99</v>
      </c>
    </row>
    <row r="77" spans="1:10" ht="22.5">
      <c r="A77" s="5" t="s">
        <v>139</v>
      </c>
      <c r="B77" s="5" t="s">
        <v>22</v>
      </c>
      <c r="C77" s="5" t="s">
        <v>26</v>
      </c>
      <c r="D77" s="5" t="s">
        <v>27</v>
      </c>
      <c r="E77" s="5" t="s">
        <v>51</v>
      </c>
      <c r="F77" s="5" t="s">
        <v>11</v>
      </c>
      <c r="G77" s="5">
        <v>6</v>
      </c>
      <c r="H77" s="74">
        <v>13.200000000000001</v>
      </c>
      <c r="I77" s="6">
        <v>16.05</v>
      </c>
      <c r="J77" s="40">
        <f t="shared" si="1"/>
        <v>79.2</v>
      </c>
    </row>
    <row r="78" spans="1:10" ht="22.5">
      <c r="A78" s="5" t="s">
        <v>139</v>
      </c>
      <c r="B78" s="5" t="s">
        <v>22</v>
      </c>
      <c r="C78" s="5" t="s">
        <v>26</v>
      </c>
      <c r="D78" s="5" t="s">
        <v>27</v>
      </c>
      <c r="E78" s="5" t="s">
        <v>148</v>
      </c>
      <c r="F78" s="5" t="s">
        <v>30</v>
      </c>
      <c r="G78" s="5">
        <v>7</v>
      </c>
      <c r="H78" s="74">
        <v>38.5</v>
      </c>
      <c r="I78" s="6">
        <v>43.75</v>
      </c>
      <c r="J78" s="40">
        <f t="shared" si="1"/>
        <v>269.5</v>
      </c>
    </row>
    <row r="79" spans="1:10" ht="22.5">
      <c r="A79" s="5" t="s">
        <v>139</v>
      </c>
      <c r="B79" s="5" t="s">
        <v>22</v>
      </c>
      <c r="C79" s="5" t="s">
        <v>26</v>
      </c>
      <c r="D79" s="5" t="s">
        <v>27</v>
      </c>
      <c r="E79" s="5" t="s">
        <v>53</v>
      </c>
      <c r="F79" s="5" t="s">
        <v>30</v>
      </c>
      <c r="G79" s="5">
        <v>7</v>
      </c>
      <c r="H79" s="74">
        <v>46.2</v>
      </c>
      <c r="I79" s="6">
        <v>52.38</v>
      </c>
      <c r="J79" s="40">
        <f t="shared" si="1"/>
        <v>323.40000000000003</v>
      </c>
    </row>
    <row r="80" spans="1:10" ht="22.5">
      <c r="A80" s="5" t="s">
        <v>139</v>
      </c>
      <c r="B80" s="5" t="s">
        <v>22</v>
      </c>
      <c r="C80" s="5" t="s">
        <v>26</v>
      </c>
      <c r="D80" s="5" t="s">
        <v>27</v>
      </c>
      <c r="E80" s="5" t="s">
        <v>149</v>
      </c>
      <c r="F80" s="5" t="s">
        <v>11</v>
      </c>
      <c r="G80" s="5">
        <v>7</v>
      </c>
      <c r="H80" s="74">
        <v>6.6000000000000005</v>
      </c>
      <c r="I80" s="6">
        <v>7.54</v>
      </c>
      <c r="J80" s="40">
        <f t="shared" si="1"/>
        <v>46.2</v>
      </c>
    </row>
    <row r="81" spans="1:10" ht="12">
      <c r="A81" s="5" t="s">
        <v>139</v>
      </c>
      <c r="B81" s="5" t="s">
        <v>22</v>
      </c>
      <c r="C81" s="5" t="s">
        <v>26</v>
      </c>
      <c r="D81" s="5" t="s">
        <v>27</v>
      </c>
      <c r="E81" s="5" t="s">
        <v>54</v>
      </c>
      <c r="F81" s="5" t="s">
        <v>11</v>
      </c>
      <c r="G81" s="5">
        <v>8</v>
      </c>
      <c r="H81" s="76">
        <v>7.7000000000000011</v>
      </c>
      <c r="I81" s="55">
        <v>9.8375000000000004</v>
      </c>
      <c r="J81" s="40">
        <f t="shared" si="1"/>
        <v>61.600000000000009</v>
      </c>
    </row>
    <row r="82" spans="1:10">
      <c r="A82" s="5" t="s">
        <v>139</v>
      </c>
      <c r="B82" s="5" t="s">
        <v>22</v>
      </c>
      <c r="C82" s="5" t="s">
        <v>26</v>
      </c>
      <c r="D82" s="5" t="s">
        <v>27</v>
      </c>
      <c r="E82" s="5" t="s">
        <v>150</v>
      </c>
      <c r="F82" s="5" t="s">
        <v>30</v>
      </c>
      <c r="G82" s="5">
        <v>10</v>
      </c>
      <c r="H82" s="74">
        <v>57.2</v>
      </c>
      <c r="I82" s="6">
        <v>62.24</v>
      </c>
      <c r="J82" s="40">
        <f t="shared" si="1"/>
        <v>572</v>
      </c>
    </row>
    <row r="83" spans="1:10">
      <c r="A83" s="5" t="s">
        <v>139</v>
      </c>
      <c r="B83" s="5" t="s">
        <v>22</v>
      </c>
      <c r="C83" s="5" t="s">
        <v>26</v>
      </c>
      <c r="D83" s="5" t="s">
        <v>27</v>
      </c>
      <c r="E83" s="5" t="s">
        <v>56</v>
      </c>
      <c r="F83" s="5" t="s">
        <v>11</v>
      </c>
      <c r="G83" s="5">
        <v>10</v>
      </c>
      <c r="H83" s="74">
        <v>27.500000000000004</v>
      </c>
      <c r="I83" s="6">
        <v>33.81</v>
      </c>
      <c r="J83" s="40">
        <f t="shared" si="1"/>
        <v>275.00000000000006</v>
      </c>
    </row>
    <row r="84" spans="1:10">
      <c r="A84" s="5" t="s">
        <v>139</v>
      </c>
      <c r="B84" s="5" t="s">
        <v>22</v>
      </c>
      <c r="C84" s="5" t="s">
        <v>26</v>
      </c>
      <c r="D84" s="5" t="s">
        <v>27</v>
      </c>
      <c r="E84" s="5" t="s">
        <v>58</v>
      </c>
      <c r="F84" s="5" t="s">
        <v>11</v>
      </c>
      <c r="G84" s="5">
        <v>10</v>
      </c>
      <c r="H84" s="74">
        <v>3.3000000000000003</v>
      </c>
      <c r="I84" s="6">
        <v>4.3099999999999996</v>
      </c>
      <c r="J84" s="40">
        <f t="shared" si="1"/>
        <v>33</v>
      </c>
    </row>
    <row r="85" spans="1:10">
      <c r="A85" s="5"/>
      <c r="B85" s="5"/>
      <c r="C85" s="5"/>
      <c r="D85" s="5"/>
      <c r="E85" s="5"/>
      <c r="F85" s="5"/>
      <c r="G85" s="5"/>
      <c r="H85" s="74">
        <v>0</v>
      </c>
      <c r="I85" s="6"/>
      <c r="J85" s="40"/>
    </row>
    <row r="86" spans="1:10" ht="22.5">
      <c r="A86" s="5" t="s">
        <v>139</v>
      </c>
      <c r="B86" s="5" t="s">
        <v>22</v>
      </c>
      <c r="C86" s="5" t="s">
        <v>26</v>
      </c>
      <c r="D86" s="5" t="s">
        <v>27</v>
      </c>
      <c r="E86" s="5" t="s">
        <v>52</v>
      </c>
      <c r="F86" s="5" t="s">
        <v>30</v>
      </c>
      <c r="G86" s="5">
        <v>14</v>
      </c>
      <c r="H86" s="74">
        <v>57.2</v>
      </c>
      <c r="I86" s="6">
        <v>64.89</v>
      </c>
      <c r="J86" s="40">
        <f t="shared" si="1"/>
        <v>800.80000000000007</v>
      </c>
    </row>
    <row r="87" spans="1:10" ht="22.5">
      <c r="A87" s="5" t="s">
        <v>139</v>
      </c>
      <c r="B87" s="5" t="s">
        <v>22</v>
      </c>
      <c r="C87" s="5" t="s">
        <v>26</v>
      </c>
      <c r="D87" s="5" t="s">
        <v>27</v>
      </c>
      <c r="E87" s="5" t="s">
        <v>57</v>
      </c>
      <c r="F87" s="5" t="s">
        <v>11</v>
      </c>
      <c r="G87" s="5">
        <v>16</v>
      </c>
      <c r="H87" s="74">
        <v>16.5</v>
      </c>
      <c r="I87" s="6">
        <v>21.41</v>
      </c>
      <c r="J87" s="40">
        <f t="shared" si="1"/>
        <v>264</v>
      </c>
    </row>
    <row r="88" spans="1:10" ht="22.5">
      <c r="A88" s="5" t="s">
        <v>139</v>
      </c>
      <c r="B88" s="5" t="s">
        <v>22</v>
      </c>
      <c r="C88" s="5" t="s">
        <v>26</v>
      </c>
      <c r="D88" s="5" t="s">
        <v>27</v>
      </c>
      <c r="E88" s="5" t="s">
        <v>61</v>
      </c>
      <c r="F88" s="5" t="s">
        <v>11</v>
      </c>
      <c r="G88" s="5">
        <v>20</v>
      </c>
      <c r="H88" s="74">
        <v>3.3000000000000003</v>
      </c>
      <c r="I88" s="6">
        <v>3.8</v>
      </c>
      <c r="J88" s="40">
        <f t="shared" si="1"/>
        <v>66</v>
      </c>
    </row>
    <row r="89" spans="1:10" ht="22.5">
      <c r="A89" s="5" t="s">
        <v>139</v>
      </c>
      <c r="B89" s="5" t="s">
        <v>22</v>
      </c>
      <c r="C89" s="5" t="s">
        <v>26</v>
      </c>
      <c r="D89" s="5" t="s">
        <v>27</v>
      </c>
      <c r="E89" s="5" t="s">
        <v>151</v>
      </c>
      <c r="F89" s="5" t="s">
        <v>11</v>
      </c>
      <c r="G89" s="5">
        <v>24</v>
      </c>
      <c r="H89" s="74">
        <v>13.200000000000001</v>
      </c>
      <c r="I89" s="6">
        <v>18.75</v>
      </c>
      <c r="J89" s="40">
        <f t="shared" si="1"/>
        <v>316.8</v>
      </c>
    </row>
    <row r="90" spans="1:10">
      <c r="A90" s="5" t="s">
        <v>139</v>
      </c>
      <c r="B90" s="5" t="s">
        <v>36</v>
      </c>
      <c r="C90" s="5" t="s">
        <v>37</v>
      </c>
      <c r="D90" s="5" t="s">
        <v>113</v>
      </c>
      <c r="E90" s="5" t="s">
        <v>114</v>
      </c>
      <c r="F90" s="5" t="s">
        <v>11</v>
      </c>
      <c r="G90" s="5">
        <v>28</v>
      </c>
      <c r="H90" s="74">
        <v>5.5</v>
      </c>
      <c r="I90" s="6">
        <v>5.5</v>
      </c>
      <c r="J90" s="40">
        <f t="shared" si="1"/>
        <v>154</v>
      </c>
    </row>
    <row r="91" spans="1:10" ht="22.5">
      <c r="A91" s="5" t="s">
        <v>139</v>
      </c>
      <c r="B91" s="5" t="s">
        <v>22</v>
      </c>
      <c r="C91" s="5" t="s">
        <v>26</v>
      </c>
      <c r="D91" s="5" t="s">
        <v>27</v>
      </c>
      <c r="E91" s="5" t="s">
        <v>59</v>
      </c>
      <c r="F91" s="5" t="s">
        <v>11</v>
      </c>
      <c r="G91" s="5">
        <v>30</v>
      </c>
      <c r="H91" s="74">
        <v>11</v>
      </c>
      <c r="I91" s="6">
        <v>13.85</v>
      </c>
      <c r="J91" s="40">
        <f t="shared" si="1"/>
        <v>330</v>
      </c>
    </row>
    <row r="92" spans="1:10" ht="22.5">
      <c r="A92" s="5" t="s">
        <v>139</v>
      </c>
      <c r="B92" s="5" t="s">
        <v>22</v>
      </c>
      <c r="C92" s="5" t="s">
        <v>26</v>
      </c>
      <c r="D92" s="5" t="s">
        <v>27</v>
      </c>
      <c r="E92" s="5" t="s">
        <v>62</v>
      </c>
      <c r="F92" s="5" t="s">
        <v>11</v>
      </c>
      <c r="G92" s="5">
        <v>40</v>
      </c>
      <c r="H92" s="74">
        <v>4.4000000000000004</v>
      </c>
      <c r="I92" s="6">
        <v>4.74</v>
      </c>
      <c r="J92" s="40">
        <f t="shared" si="1"/>
        <v>176</v>
      </c>
    </row>
    <row r="93" spans="1:10" ht="22.5">
      <c r="A93" s="5" t="s">
        <v>139</v>
      </c>
      <c r="B93" s="5" t="s">
        <v>22</v>
      </c>
      <c r="C93" s="5" t="s">
        <v>26</v>
      </c>
      <c r="D93" s="5" t="s">
        <v>27</v>
      </c>
      <c r="E93" s="5" t="s">
        <v>60</v>
      </c>
      <c r="F93" s="5" t="s">
        <v>11</v>
      </c>
      <c r="G93" s="5">
        <v>52</v>
      </c>
      <c r="H93" s="74">
        <v>4.32</v>
      </c>
      <c r="I93" s="6">
        <v>4.32</v>
      </c>
      <c r="J93" s="40">
        <f t="shared" si="1"/>
        <v>224.64000000000001</v>
      </c>
    </row>
    <row r="94" spans="1:10">
      <c r="A94" s="5" t="s">
        <v>139</v>
      </c>
      <c r="B94" s="5" t="s">
        <v>22</v>
      </c>
      <c r="C94" s="5" t="s">
        <v>26</v>
      </c>
      <c r="D94" s="5" t="s">
        <v>27</v>
      </c>
      <c r="E94" s="5" t="s">
        <v>63</v>
      </c>
      <c r="F94" s="5" t="s">
        <v>11</v>
      </c>
      <c r="G94" s="5">
        <v>70</v>
      </c>
      <c r="H94" s="74">
        <v>3.3000000000000003</v>
      </c>
      <c r="I94" s="6">
        <v>4</v>
      </c>
      <c r="J94" s="40">
        <f t="shared" si="1"/>
        <v>231.00000000000003</v>
      </c>
    </row>
    <row r="95" spans="1:10" ht="22.5">
      <c r="A95" s="5" t="s">
        <v>139</v>
      </c>
      <c r="B95" s="5" t="s">
        <v>74</v>
      </c>
      <c r="C95" s="5" t="s">
        <v>116</v>
      </c>
      <c r="D95" s="5" t="s">
        <v>117</v>
      </c>
      <c r="E95" s="5" t="s">
        <v>152</v>
      </c>
      <c r="F95" s="5" t="s">
        <v>11</v>
      </c>
      <c r="G95" s="5">
        <v>2</v>
      </c>
      <c r="H95" s="74">
        <v>58.300000000000004</v>
      </c>
      <c r="I95" s="6">
        <v>63.61</v>
      </c>
      <c r="J95" s="40">
        <f t="shared" si="1"/>
        <v>116.60000000000001</v>
      </c>
    </row>
    <row r="96" spans="1:10" ht="22.5">
      <c r="A96" s="5" t="s">
        <v>139</v>
      </c>
      <c r="B96" s="5" t="s">
        <v>74</v>
      </c>
      <c r="C96" s="5" t="s">
        <v>119</v>
      </c>
      <c r="D96" s="5" t="s">
        <v>120</v>
      </c>
      <c r="E96" s="5" t="s">
        <v>121</v>
      </c>
      <c r="F96" s="5" t="s">
        <v>11</v>
      </c>
      <c r="G96" s="5">
        <v>2</v>
      </c>
      <c r="H96" s="74">
        <v>61.72</v>
      </c>
      <c r="I96" s="6">
        <v>66.900000000000006</v>
      </c>
      <c r="J96" s="40">
        <f t="shared" ref="J96:J150" si="2">G96*H96</f>
        <v>123.44</v>
      </c>
    </row>
    <row r="97" spans="1:10" ht="22.5">
      <c r="A97" s="5" t="s">
        <v>139</v>
      </c>
      <c r="B97" s="5" t="s">
        <v>74</v>
      </c>
      <c r="C97" s="5" t="s">
        <v>37</v>
      </c>
      <c r="D97" s="5" t="s">
        <v>122</v>
      </c>
      <c r="E97" s="5" t="s">
        <v>135</v>
      </c>
      <c r="F97" s="5" t="s">
        <v>11</v>
      </c>
      <c r="G97" s="5">
        <v>2</v>
      </c>
      <c r="H97" s="74">
        <v>3.18</v>
      </c>
      <c r="I97" s="6">
        <v>3.18</v>
      </c>
      <c r="J97" s="40">
        <f t="shared" si="2"/>
        <v>6.36</v>
      </c>
    </row>
    <row r="98" spans="1:10" ht="22.5">
      <c r="A98" s="5" t="s">
        <v>139</v>
      </c>
      <c r="B98" s="5" t="s">
        <v>64</v>
      </c>
      <c r="C98" s="5" t="s">
        <v>81</v>
      </c>
      <c r="D98" s="5" t="s">
        <v>82</v>
      </c>
      <c r="E98" s="5" t="s">
        <v>83</v>
      </c>
      <c r="F98" s="5" t="s">
        <v>11</v>
      </c>
      <c r="G98" s="5">
        <v>2</v>
      </c>
      <c r="H98" s="74">
        <v>46.21</v>
      </c>
      <c r="I98" s="6">
        <v>48.35</v>
      </c>
      <c r="J98" s="40">
        <f t="shared" si="2"/>
        <v>92.42</v>
      </c>
    </row>
    <row r="99" spans="1:10" ht="22.5">
      <c r="A99" s="5" t="s">
        <v>139</v>
      </c>
      <c r="B99" s="5" t="s">
        <v>64</v>
      </c>
      <c r="C99" s="5" t="s">
        <v>88</v>
      </c>
      <c r="D99" s="5" t="s">
        <v>89</v>
      </c>
      <c r="E99" s="5" t="s">
        <v>90</v>
      </c>
      <c r="F99" s="5" t="s">
        <v>11</v>
      </c>
      <c r="G99" s="5">
        <v>1</v>
      </c>
      <c r="H99" s="74">
        <v>224.16</v>
      </c>
      <c r="I99" s="6">
        <v>238.1</v>
      </c>
      <c r="J99" s="40">
        <f t="shared" si="2"/>
        <v>224.16</v>
      </c>
    </row>
    <row r="100" spans="1:10" ht="22.5">
      <c r="A100" s="5" t="s">
        <v>139</v>
      </c>
      <c r="B100" s="5" t="s">
        <v>64</v>
      </c>
      <c r="C100" s="5" t="s">
        <v>91</v>
      </c>
      <c r="D100" s="5" t="s">
        <v>92</v>
      </c>
      <c r="E100" s="5" t="s">
        <v>93</v>
      </c>
      <c r="F100" s="5" t="s">
        <v>11</v>
      </c>
      <c r="G100" s="5">
        <v>2</v>
      </c>
      <c r="H100" s="74">
        <v>157.29</v>
      </c>
      <c r="I100" s="6">
        <v>157.29</v>
      </c>
      <c r="J100" s="40">
        <f t="shared" si="2"/>
        <v>314.58</v>
      </c>
    </row>
    <row r="101" spans="1:10" ht="22.5">
      <c r="A101" s="5" t="s">
        <v>139</v>
      </c>
      <c r="B101" s="5" t="s">
        <v>64</v>
      </c>
      <c r="C101" s="5" t="s">
        <v>65</v>
      </c>
      <c r="D101" s="5" t="s">
        <v>66</v>
      </c>
      <c r="E101" s="5" t="s">
        <v>84</v>
      </c>
      <c r="F101" s="5" t="s">
        <v>11</v>
      </c>
      <c r="G101" s="5">
        <v>5</v>
      </c>
      <c r="H101" s="75">
        <v>148.5</v>
      </c>
      <c r="I101" s="54">
        <v>155.13</v>
      </c>
      <c r="J101" s="40">
        <f t="shared" si="2"/>
        <v>742.5</v>
      </c>
    </row>
    <row r="102" spans="1:10" ht="22.5">
      <c r="A102" s="5" t="s">
        <v>139</v>
      </c>
      <c r="B102" s="5" t="s">
        <v>64</v>
      </c>
      <c r="C102" s="5" t="s">
        <v>65</v>
      </c>
      <c r="D102" s="5" t="s">
        <v>66</v>
      </c>
      <c r="E102" s="5" t="s">
        <v>67</v>
      </c>
      <c r="F102" s="5" t="s">
        <v>11</v>
      </c>
      <c r="G102" s="5">
        <v>10</v>
      </c>
      <c r="H102" s="74">
        <v>308</v>
      </c>
      <c r="I102" s="6">
        <v>350</v>
      </c>
      <c r="J102" s="40">
        <f t="shared" si="2"/>
        <v>3080</v>
      </c>
    </row>
    <row r="103" spans="1:10" ht="22.5">
      <c r="A103" s="5" t="s">
        <v>139</v>
      </c>
      <c r="B103" s="5" t="s">
        <v>64</v>
      </c>
      <c r="C103" s="5" t="s">
        <v>68</v>
      </c>
      <c r="D103" s="5" t="s">
        <v>69</v>
      </c>
      <c r="E103" s="5" t="s">
        <v>125</v>
      </c>
      <c r="F103" s="5" t="s">
        <v>11</v>
      </c>
      <c r="G103" s="5">
        <v>10</v>
      </c>
      <c r="H103" s="74">
        <v>50.28</v>
      </c>
      <c r="I103" s="6">
        <v>55</v>
      </c>
      <c r="J103" s="40">
        <f t="shared" si="2"/>
        <v>502.8</v>
      </c>
    </row>
    <row r="104" spans="1:10" ht="22.5">
      <c r="A104" s="5" t="s">
        <v>139</v>
      </c>
      <c r="B104" s="5" t="s">
        <v>64</v>
      </c>
      <c r="C104" s="5" t="s">
        <v>96</v>
      </c>
      <c r="D104" s="5" t="s">
        <v>97</v>
      </c>
      <c r="E104" s="5" t="s">
        <v>98</v>
      </c>
      <c r="F104" s="5" t="s">
        <v>11</v>
      </c>
      <c r="G104" s="5">
        <v>30</v>
      </c>
      <c r="H104" s="74">
        <v>6.6000000000000005</v>
      </c>
      <c r="I104" s="6">
        <v>7.75</v>
      </c>
      <c r="J104" s="40">
        <f t="shared" si="2"/>
        <v>198.00000000000003</v>
      </c>
    </row>
    <row r="105" spans="1:10" ht="22.5">
      <c r="A105" s="5" t="s">
        <v>139</v>
      </c>
      <c r="B105" s="5" t="s">
        <v>64</v>
      </c>
      <c r="C105" s="5" t="s">
        <v>37</v>
      </c>
      <c r="D105" s="5" t="s">
        <v>122</v>
      </c>
      <c r="E105" s="5" t="s">
        <v>123</v>
      </c>
      <c r="F105" s="5" t="s">
        <v>11</v>
      </c>
      <c r="G105" s="5">
        <v>56</v>
      </c>
      <c r="H105" s="74">
        <v>2.06</v>
      </c>
      <c r="I105" s="6">
        <v>2.06</v>
      </c>
      <c r="J105" s="40">
        <f t="shared" si="2"/>
        <v>115.36</v>
      </c>
    </row>
    <row r="106" spans="1:10" ht="22.5">
      <c r="A106" s="7" t="s">
        <v>219</v>
      </c>
      <c r="B106" s="7"/>
      <c r="C106" s="7"/>
      <c r="D106" s="7"/>
      <c r="E106" s="7"/>
      <c r="F106" s="7"/>
      <c r="G106" s="7"/>
      <c r="H106" s="8"/>
      <c r="I106" s="8"/>
      <c r="J106" s="52">
        <f>SUM(J54:J105)</f>
        <v>13060.26</v>
      </c>
    </row>
    <row r="107" spans="1:10" ht="33.75">
      <c r="A107" s="3" t="s">
        <v>0</v>
      </c>
      <c r="B107" s="3" t="s">
        <v>1</v>
      </c>
      <c r="C107" s="3" t="s">
        <v>2</v>
      </c>
      <c r="D107" s="3" t="s">
        <v>3</v>
      </c>
      <c r="E107" s="3" t="s">
        <v>4</v>
      </c>
      <c r="F107" s="3" t="s">
        <v>5</v>
      </c>
      <c r="G107" s="3" t="s">
        <v>6</v>
      </c>
      <c r="H107" s="12" t="s">
        <v>216</v>
      </c>
      <c r="I107" s="4" t="s">
        <v>217</v>
      </c>
      <c r="J107" s="4" t="s">
        <v>218</v>
      </c>
    </row>
    <row r="108" spans="1:10" ht="22.5">
      <c r="A108" s="5" t="s">
        <v>153</v>
      </c>
      <c r="B108" s="5" t="s">
        <v>7</v>
      </c>
      <c r="C108" s="5" t="s">
        <v>107</v>
      </c>
      <c r="D108" s="5" t="s">
        <v>108</v>
      </c>
      <c r="E108" s="5" t="s">
        <v>109</v>
      </c>
      <c r="F108" s="5" t="s">
        <v>11</v>
      </c>
      <c r="G108" s="5">
        <v>1</v>
      </c>
      <c r="H108" s="74">
        <v>93.74</v>
      </c>
      <c r="I108" s="6">
        <v>101.95</v>
      </c>
      <c r="J108" s="40">
        <f t="shared" si="2"/>
        <v>93.74</v>
      </c>
    </row>
    <row r="109" spans="1:10" ht="22.5">
      <c r="A109" s="5" t="s">
        <v>153</v>
      </c>
      <c r="B109" s="5" t="s">
        <v>64</v>
      </c>
      <c r="C109" s="5" t="s">
        <v>99</v>
      </c>
      <c r="D109" s="5" t="s">
        <v>100</v>
      </c>
      <c r="E109" s="5" t="s">
        <v>101</v>
      </c>
      <c r="F109" s="5" t="s">
        <v>11</v>
      </c>
      <c r="G109" s="5">
        <v>4</v>
      </c>
      <c r="H109" s="74">
        <v>88</v>
      </c>
      <c r="I109" s="6">
        <v>95.35</v>
      </c>
      <c r="J109" s="40">
        <f t="shared" si="2"/>
        <v>352</v>
      </c>
    </row>
    <row r="110" spans="1:10" ht="22.5">
      <c r="A110" s="5" t="s">
        <v>153</v>
      </c>
      <c r="B110" s="5" t="s">
        <v>74</v>
      </c>
      <c r="C110" s="5" t="s">
        <v>75</v>
      </c>
      <c r="D110" s="5" t="s">
        <v>76</v>
      </c>
      <c r="E110" s="5" t="s">
        <v>77</v>
      </c>
      <c r="F110" s="5" t="s">
        <v>11</v>
      </c>
      <c r="G110" s="5">
        <v>10</v>
      </c>
      <c r="H110" s="74">
        <v>93.500000000000014</v>
      </c>
      <c r="I110" s="6">
        <v>101.66</v>
      </c>
      <c r="J110" s="40">
        <f t="shared" si="2"/>
        <v>935.00000000000011</v>
      </c>
    </row>
    <row r="111" spans="1:10" ht="22.5">
      <c r="A111" s="5" t="s">
        <v>153</v>
      </c>
      <c r="B111" s="5" t="s">
        <v>74</v>
      </c>
      <c r="C111" s="5" t="s">
        <v>75</v>
      </c>
      <c r="D111" s="5" t="s">
        <v>115</v>
      </c>
      <c r="E111" s="5" t="s">
        <v>20</v>
      </c>
      <c r="F111" s="5" t="s">
        <v>21</v>
      </c>
      <c r="G111" s="5">
        <v>50</v>
      </c>
      <c r="H111" s="74">
        <v>5.5</v>
      </c>
      <c r="I111" s="6">
        <v>7</v>
      </c>
      <c r="J111" s="40">
        <f t="shared" si="2"/>
        <v>275</v>
      </c>
    </row>
    <row r="112" spans="1:10" ht="22.5">
      <c r="A112" s="5" t="s">
        <v>153</v>
      </c>
      <c r="B112" s="5" t="s">
        <v>74</v>
      </c>
      <c r="C112" s="5" t="s">
        <v>75</v>
      </c>
      <c r="D112" s="5" t="s">
        <v>154</v>
      </c>
      <c r="E112" s="5" t="s">
        <v>155</v>
      </c>
      <c r="F112" s="5" t="s">
        <v>11</v>
      </c>
      <c r="G112" s="5">
        <v>6</v>
      </c>
      <c r="H112" s="74">
        <v>160</v>
      </c>
      <c r="I112" s="6">
        <v>160</v>
      </c>
      <c r="J112" s="40">
        <f t="shared" si="2"/>
        <v>960</v>
      </c>
    </row>
    <row r="113" spans="1:10" ht="22.5">
      <c r="A113" s="5" t="s">
        <v>153</v>
      </c>
      <c r="B113" s="5" t="s">
        <v>74</v>
      </c>
      <c r="C113" s="5" t="s">
        <v>116</v>
      </c>
      <c r="D113" s="5" t="s">
        <v>117</v>
      </c>
      <c r="E113" s="5" t="s">
        <v>152</v>
      </c>
      <c r="F113" s="5" t="s">
        <v>11</v>
      </c>
      <c r="G113" s="5">
        <v>2</v>
      </c>
      <c r="H113" s="74">
        <v>60.500000000000007</v>
      </c>
      <c r="I113" s="6">
        <v>63.61</v>
      </c>
      <c r="J113" s="40">
        <f t="shared" si="2"/>
        <v>121.00000000000001</v>
      </c>
    </row>
    <row r="114" spans="1:10" ht="22.5">
      <c r="A114" s="5" t="s">
        <v>153</v>
      </c>
      <c r="B114" s="5" t="s">
        <v>74</v>
      </c>
      <c r="C114" s="5" t="s">
        <v>119</v>
      </c>
      <c r="D114" s="5" t="s">
        <v>120</v>
      </c>
      <c r="E114" s="5" t="s">
        <v>121</v>
      </c>
      <c r="F114" s="5" t="s">
        <v>11</v>
      </c>
      <c r="G114" s="5">
        <v>2</v>
      </c>
      <c r="H114" s="74">
        <v>60.500000000000007</v>
      </c>
      <c r="I114" s="6">
        <v>66.900000000000006</v>
      </c>
      <c r="J114" s="40">
        <f t="shared" si="2"/>
        <v>121.00000000000001</v>
      </c>
    </row>
    <row r="115" spans="1:10" ht="22.5">
      <c r="A115" s="5" t="s">
        <v>153</v>
      </c>
      <c r="B115" s="5" t="s">
        <v>74</v>
      </c>
      <c r="C115" s="5" t="s">
        <v>37</v>
      </c>
      <c r="D115" s="5" t="s">
        <v>122</v>
      </c>
      <c r="E115" s="5" t="s">
        <v>135</v>
      </c>
      <c r="F115" s="5" t="s">
        <v>11</v>
      </c>
      <c r="G115" s="5">
        <v>2</v>
      </c>
      <c r="H115" s="74">
        <v>3.18</v>
      </c>
      <c r="I115" s="6">
        <v>3.18</v>
      </c>
      <c r="J115" s="40">
        <f t="shared" si="2"/>
        <v>6.36</v>
      </c>
    </row>
    <row r="116" spans="1:10" ht="22.5">
      <c r="A116" s="5" t="s">
        <v>153</v>
      </c>
      <c r="B116" s="5" t="s">
        <v>7</v>
      </c>
      <c r="C116" s="5" t="s">
        <v>46</v>
      </c>
      <c r="D116" s="5" t="s">
        <v>156</v>
      </c>
      <c r="E116" s="5" t="s">
        <v>157</v>
      </c>
      <c r="F116" s="5" t="s">
        <v>11</v>
      </c>
      <c r="G116" s="5">
        <v>1</v>
      </c>
      <c r="H116" s="74">
        <v>453.5</v>
      </c>
      <c r="I116" s="6">
        <v>485.6</v>
      </c>
      <c r="J116" s="40">
        <f t="shared" si="2"/>
        <v>453.5</v>
      </c>
    </row>
    <row r="117" spans="1:10">
      <c r="A117" s="5" t="s">
        <v>153</v>
      </c>
      <c r="B117" s="5" t="s">
        <v>7</v>
      </c>
      <c r="C117" s="5" t="s">
        <v>46</v>
      </c>
      <c r="D117" s="5" t="s">
        <v>158</v>
      </c>
      <c r="E117" s="5" t="s">
        <v>159</v>
      </c>
      <c r="F117" s="5" t="s">
        <v>11</v>
      </c>
      <c r="G117" s="5">
        <v>1</v>
      </c>
      <c r="H117" s="74">
        <v>303.61</v>
      </c>
      <c r="I117" s="6">
        <v>303.61</v>
      </c>
      <c r="J117" s="40">
        <f t="shared" si="2"/>
        <v>303.61</v>
      </c>
    </row>
    <row r="118" spans="1:10">
      <c r="A118" s="5" t="s">
        <v>153</v>
      </c>
      <c r="B118" s="5" t="s">
        <v>7</v>
      </c>
      <c r="C118" s="5" t="s">
        <v>12</v>
      </c>
      <c r="D118" s="5" t="s">
        <v>13</v>
      </c>
      <c r="E118" s="5" t="s">
        <v>14</v>
      </c>
      <c r="F118" s="5" t="s">
        <v>11</v>
      </c>
      <c r="G118" s="5">
        <v>1</v>
      </c>
      <c r="H118" s="74">
        <v>2.2000000000000002</v>
      </c>
      <c r="I118" s="6">
        <v>3</v>
      </c>
      <c r="J118" s="40">
        <f t="shared" si="2"/>
        <v>2.2000000000000002</v>
      </c>
    </row>
    <row r="119" spans="1:10">
      <c r="A119" s="5" t="s">
        <v>153</v>
      </c>
      <c r="B119" s="5" t="s">
        <v>22</v>
      </c>
      <c r="C119" s="5" t="s">
        <v>26</v>
      </c>
      <c r="D119" s="5" t="s">
        <v>27</v>
      </c>
      <c r="E119" s="5" t="s">
        <v>28</v>
      </c>
      <c r="F119" s="5" t="s">
        <v>11</v>
      </c>
      <c r="G119" s="5">
        <v>1</v>
      </c>
      <c r="H119" s="74">
        <v>146.93</v>
      </c>
      <c r="I119" s="6">
        <v>146.93</v>
      </c>
      <c r="J119" s="40">
        <f t="shared" si="2"/>
        <v>146.93</v>
      </c>
    </row>
    <row r="120" spans="1:10" ht="22.5">
      <c r="A120" s="5" t="s">
        <v>153</v>
      </c>
      <c r="B120" s="5" t="s">
        <v>22</v>
      </c>
      <c r="C120" s="5" t="s">
        <v>26</v>
      </c>
      <c r="D120" s="5" t="s">
        <v>27</v>
      </c>
      <c r="E120" s="5" t="s">
        <v>160</v>
      </c>
      <c r="F120" s="5" t="s">
        <v>11</v>
      </c>
      <c r="G120" s="5">
        <v>1</v>
      </c>
      <c r="H120" s="74">
        <v>167.96</v>
      </c>
      <c r="I120" s="6">
        <v>167.96</v>
      </c>
      <c r="J120" s="40">
        <f t="shared" si="2"/>
        <v>167.96</v>
      </c>
    </row>
    <row r="121" spans="1:10" ht="22.5">
      <c r="A121" s="5" t="s">
        <v>153</v>
      </c>
      <c r="B121" s="5" t="s">
        <v>22</v>
      </c>
      <c r="C121" s="5" t="s">
        <v>26</v>
      </c>
      <c r="D121" s="5" t="s">
        <v>27</v>
      </c>
      <c r="E121" s="5" t="s">
        <v>141</v>
      </c>
      <c r="F121" s="5" t="s">
        <v>11</v>
      </c>
      <c r="G121" s="5">
        <v>1</v>
      </c>
      <c r="H121" s="74">
        <v>127.94</v>
      </c>
      <c r="I121" s="6">
        <v>127.94</v>
      </c>
      <c r="J121" s="40">
        <f t="shared" si="2"/>
        <v>127.94</v>
      </c>
    </row>
    <row r="122" spans="1:10" ht="22.5">
      <c r="A122" s="5" t="s">
        <v>153</v>
      </c>
      <c r="B122" s="5" t="s">
        <v>36</v>
      </c>
      <c r="C122" s="5" t="s">
        <v>40</v>
      </c>
      <c r="D122" s="5" t="s">
        <v>41</v>
      </c>
      <c r="E122" s="5" t="s">
        <v>42</v>
      </c>
      <c r="F122" s="5" t="s">
        <v>11</v>
      </c>
      <c r="G122" s="5">
        <v>4</v>
      </c>
      <c r="H122" s="74">
        <v>275</v>
      </c>
      <c r="I122" s="6">
        <v>313.64</v>
      </c>
      <c r="J122" s="40">
        <f t="shared" si="2"/>
        <v>1100</v>
      </c>
    </row>
    <row r="123" spans="1:10" ht="22.5">
      <c r="A123" s="5" t="s">
        <v>153</v>
      </c>
      <c r="B123" s="5" t="s">
        <v>36</v>
      </c>
      <c r="C123" s="5" t="s">
        <v>43</v>
      </c>
      <c r="D123" s="5" t="s">
        <v>44</v>
      </c>
      <c r="E123" s="5" t="s">
        <v>45</v>
      </c>
      <c r="F123" s="5" t="s">
        <v>11</v>
      </c>
      <c r="G123" s="5">
        <v>1</v>
      </c>
      <c r="H123" s="74">
        <v>106.06</v>
      </c>
      <c r="I123" s="6">
        <v>109.03</v>
      </c>
      <c r="J123" s="40">
        <f t="shared" si="2"/>
        <v>106.06</v>
      </c>
    </row>
    <row r="124" spans="1:10" ht="22.5">
      <c r="A124" s="5" t="s">
        <v>153</v>
      </c>
      <c r="B124" s="5" t="s">
        <v>22</v>
      </c>
      <c r="C124" s="5" t="s">
        <v>26</v>
      </c>
      <c r="D124" s="5" t="s">
        <v>27</v>
      </c>
      <c r="E124" s="5" t="s">
        <v>129</v>
      </c>
      <c r="F124" s="5" t="s">
        <v>30</v>
      </c>
      <c r="G124" s="5">
        <v>2</v>
      </c>
      <c r="H124" s="74">
        <v>38.5</v>
      </c>
      <c r="I124" s="6">
        <v>44.61</v>
      </c>
      <c r="J124" s="40">
        <f t="shared" si="2"/>
        <v>77</v>
      </c>
    </row>
    <row r="125" spans="1:10" ht="22.5">
      <c r="A125" s="5" t="s">
        <v>153</v>
      </c>
      <c r="B125" s="5" t="s">
        <v>22</v>
      </c>
      <c r="C125" s="5" t="s">
        <v>26</v>
      </c>
      <c r="D125" s="5" t="s">
        <v>27</v>
      </c>
      <c r="E125" s="5" t="s">
        <v>29</v>
      </c>
      <c r="F125" s="5" t="s">
        <v>30</v>
      </c>
      <c r="G125" s="5">
        <v>2</v>
      </c>
      <c r="H125" s="74">
        <v>33</v>
      </c>
      <c r="I125" s="6">
        <v>40</v>
      </c>
      <c r="J125" s="40">
        <f t="shared" si="2"/>
        <v>66</v>
      </c>
    </row>
    <row r="126" spans="1:10" ht="22.5">
      <c r="A126" s="5" t="s">
        <v>153</v>
      </c>
      <c r="B126" s="5" t="s">
        <v>22</v>
      </c>
      <c r="C126" s="5" t="s">
        <v>26</v>
      </c>
      <c r="D126" s="5" t="s">
        <v>27</v>
      </c>
      <c r="E126" s="5" t="s">
        <v>161</v>
      </c>
      <c r="F126" s="5" t="s">
        <v>30</v>
      </c>
      <c r="G126" s="5">
        <v>1</v>
      </c>
      <c r="H126" s="74">
        <v>29.700000000000003</v>
      </c>
      <c r="I126" s="6">
        <v>37.5</v>
      </c>
      <c r="J126" s="40">
        <f t="shared" si="2"/>
        <v>29.700000000000003</v>
      </c>
    </row>
    <row r="127" spans="1:10" ht="22.5">
      <c r="A127" s="5" t="s">
        <v>153</v>
      </c>
      <c r="B127" s="5" t="s">
        <v>22</v>
      </c>
      <c r="C127" s="5" t="s">
        <v>26</v>
      </c>
      <c r="D127" s="5" t="s">
        <v>27</v>
      </c>
      <c r="E127" s="5" t="s">
        <v>52</v>
      </c>
      <c r="F127" s="5" t="s">
        <v>30</v>
      </c>
      <c r="G127" s="5">
        <v>2</v>
      </c>
      <c r="H127" s="74">
        <v>60.500000000000007</v>
      </c>
      <c r="I127" s="6">
        <v>64.89</v>
      </c>
      <c r="J127" s="40">
        <f t="shared" si="2"/>
        <v>121.00000000000001</v>
      </c>
    </row>
    <row r="128" spans="1:10" ht="22.5">
      <c r="A128" s="5" t="s">
        <v>153</v>
      </c>
      <c r="B128" s="5" t="s">
        <v>22</v>
      </c>
      <c r="C128" s="5" t="s">
        <v>26</v>
      </c>
      <c r="D128" s="5" t="s">
        <v>27</v>
      </c>
      <c r="E128" s="5" t="s">
        <v>142</v>
      </c>
      <c r="F128" s="5" t="s">
        <v>30</v>
      </c>
      <c r="G128" s="5">
        <v>2</v>
      </c>
      <c r="H128" s="74">
        <v>110.00000000000001</v>
      </c>
      <c r="I128" s="6">
        <v>118.75</v>
      </c>
      <c r="J128" s="40">
        <f t="shared" si="2"/>
        <v>220.00000000000003</v>
      </c>
    </row>
    <row r="129" spans="1:10" ht="22.5">
      <c r="A129" s="5" t="s">
        <v>153</v>
      </c>
      <c r="B129" s="5" t="s">
        <v>22</v>
      </c>
      <c r="C129" s="5" t="s">
        <v>26</v>
      </c>
      <c r="D129" s="5" t="s">
        <v>27</v>
      </c>
      <c r="E129" s="5" t="s">
        <v>34</v>
      </c>
      <c r="F129" s="5" t="s">
        <v>11</v>
      </c>
      <c r="G129" s="5">
        <v>2</v>
      </c>
      <c r="H129" s="74">
        <v>269.5</v>
      </c>
      <c r="I129" s="6">
        <v>345.78</v>
      </c>
      <c r="J129" s="40">
        <f t="shared" si="2"/>
        <v>539</v>
      </c>
    </row>
    <row r="130" spans="1:10" ht="22.5">
      <c r="A130" s="5" t="s">
        <v>153</v>
      </c>
      <c r="B130" s="5" t="s">
        <v>22</v>
      </c>
      <c r="C130" s="5" t="s">
        <v>26</v>
      </c>
      <c r="D130" s="5" t="s">
        <v>27</v>
      </c>
      <c r="E130" s="5" t="s">
        <v>35</v>
      </c>
      <c r="F130" s="5" t="s">
        <v>11</v>
      </c>
      <c r="G130" s="5">
        <v>2</v>
      </c>
      <c r="H130" s="74">
        <v>82.5</v>
      </c>
      <c r="I130" s="6">
        <v>84.22</v>
      </c>
      <c r="J130" s="40">
        <f t="shared" si="2"/>
        <v>165</v>
      </c>
    </row>
    <row r="131" spans="1:10" ht="22.5">
      <c r="A131" s="5" t="s">
        <v>153</v>
      </c>
      <c r="B131" s="5" t="s">
        <v>22</v>
      </c>
      <c r="C131" s="5" t="s">
        <v>26</v>
      </c>
      <c r="D131" s="5" t="s">
        <v>27</v>
      </c>
      <c r="E131" s="5" t="s">
        <v>130</v>
      </c>
      <c r="F131" s="5" t="s">
        <v>11</v>
      </c>
      <c r="G131" s="5">
        <v>2</v>
      </c>
      <c r="H131" s="74">
        <v>6.6000000000000005</v>
      </c>
      <c r="I131" s="6">
        <v>6.71</v>
      </c>
      <c r="J131" s="40">
        <f t="shared" si="2"/>
        <v>13.200000000000001</v>
      </c>
    </row>
    <row r="132" spans="1:10">
      <c r="A132" s="5" t="s">
        <v>153</v>
      </c>
      <c r="B132" s="5" t="s">
        <v>22</v>
      </c>
      <c r="C132" s="5" t="s">
        <v>26</v>
      </c>
      <c r="D132" s="5" t="s">
        <v>27</v>
      </c>
      <c r="E132" s="5" t="s">
        <v>112</v>
      </c>
      <c r="F132" s="5" t="s">
        <v>11</v>
      </c>
      <c r="G132" s="5">
        <v>2</v>
      </c>
      <c r="H132" s="74">
        <v>71.5</v>
      </c>
      <c r="I132" s="6">
        <v>73.3</v>
      </c>
      <c r="J132" s="40">
        <f t="shared" si="2"/>
        <v>143</v>
      </c>
    </row>
    <row r="133" spans="1:10" ht="22.5">
      <c r="A133" s="5" t="s">
        <v>153</v>
      </c>
      <c r="B133" s="5" t="s">
        <v>22</v>
      </c>
      <c r="C133" s="5" t="s">
        <v>26</v>
      </c>
      <c r="D133" s="5" t="s">
        <v>27</v>
      </c>
      <c r="E133" s="5" t="s">
        <v>146</v>
      </c>
      <c r="F133" s="5" t="s">
        <v>11</v>
      </c>
      <c r="G133" s="5">
        <v>2</v>
      </c>
      <c r="H133" s="74">
        <v>110.00000000000001</v>
      </c>
      <c r="I133" s="6">
        <v>115.02</v>
      </c>
      <c r="J133" s="40">
        <f t="shared" si="2"/>
        <v>220.00000000000003</v>
      </c>
    </row>
    <row r="134" spans="1:10">
      <c r="A134" s="5" t="s">
        <v>153</v>
      </c>
      <c r="B134" s="5" t="s">
        <v>22</v>
      </c>
      <c r="C134" s="5" t="s">
        <v>26</v>
      </c>
      <c r="D134" s="5" t="s">
        <v>27</v>
      </c>
      <c r="E134" s="5" t="s">
        <v>143</v>
      </c>
      <c r="F134" s="5" t="s">
        <v>30</v>
      </c>
      <c r="G134" s="5">
        <v>4</v>
      </c>
      <c r="H134" s="74">
        <v>49.500000000000007</v>
      </c>
      <c r="I134" s="6">
        <v>52.29</v>
      </c>
      <c r="J134" s="40">
        <f t="shared" si="2"/>
        <v>198.00000000000003</v>
      </c>
    </row>
    <row r="135" spans="1:10" ht="22.5">
      <c r="A135" s="5" t="s">
        <v>153</v>
      </c>
      <c r="B135" s="5" t="s">
        <v>22</v>
      </c>
      <c r="C135" s="5" t="s">
        <v>26</v>
      </c>
      <c r="D135" s="5" t="s">
        <v>27</v>
      </c>
      <c r="E135" s="5" t="s">
        <v>48</v>
      </c>
      <c r="F135" s="5" t="s">
        <v>11</v>
      </c>
      <c r="G135" s="5">
        <v>4</v>
      </c>
      <c r="H135" s="74">
        <v>82.5</v>
      </c>
      <c r="I135" s="6">
        <v>84.51</v>
      </c>
      <c r="J135" s="40">
        <f t="shared" si="2"/>
        <v>330</v>
      </c>
    </row>
    <row r="136" spans="1:10">
      <c r="A136" s="5" t="s">
        <v>153</v>
      </c>
      <c r="B136" s="5" t="s">
        <v>22</v>
      </c>
      <c r="C136" s="5" t="s">
        <v>26</v>
      </c>
      <c r="D136" s="5" t="s">
        <v>27</v>
      </c>
      <c r="E136" s="5" t="s">
        <v>32</v>
      </c>
      <c r="F136" s="5" t="s">
        <v>30</v>
      </c>
      <c r="G136" s="5">
        <v>4</v>
      </c>
      <c r="H136" s="74">
        <v>60.500000000000007</v>
      </c>
      <c r="I136" s="6">
        <v>63.38</v>
      </c>
      <c r="J136" s="40">
        <f t="shared" si="2"/>
        <v>242.00000000000003</v>
      </c>
    </row>
    <row r="137" spans="1:10" ht="22.5">
      <c r="A137" s="5" t="s">
        <v>153</v>
      </c>
      <c r="B137" s="5" t="s">
        <v>22</v>
      </c>
      <c r="C137" s="5" t="s">
        <v>26</v>
      </c>
      <c r="D137" s="5" t="s">
        <v>27</v>
      </c>
      <c r="E137" s="5" t="s">
        <v>162</v>
      </c>
      <c r="F137" s="5" t="s">
        <v>11</v>
      </c>
      <c r="G137" s="5">
        <v>4</v>
      </c>
      <c r="H137" s="74">
        <v>93.500000000000014</v>
      </c>
      <c r="I137" s="6">
        <v>98.65</v>
      </c>
      <c r="J137" s="40">
        <f t="shared" si="2"/>
        <v>374.00000000000006</v>
      </c>
    </row>
    <row r="138" spans="1:10" ht="22.5">
      <c r="A138" s="5" t="s">
        <v>153</v>
      </c>
      <c r="B138" s="5" t="s">
        <v>22</v>
      </c>
      <c r="C138" s="5" t="s">
        <v>26</v>
      </c>
      <c r="D138" s="5" t="s">
        <v>27</v>
      </c>
      <c r="E138" s="5" t="s">
        <v>110</v>
      </c>
      <c r="F138" s="5" t="s">
        <v>11</v>
      </c>
      <c r="G138" s="5">
        <v>4</v>
      </c>
      <c r="H138" s="74">
        <v>27.500000000000004</v>
      </c>
      <c r="I138" s="6">
        <v>33.89</v>
      </c>
      <c r="J138" s="40">
        <f t="shared" si="2"/>
        <v>110.00000000000001</v>
      </c>
    </row>
    <row r="139" spans="1:10" ht="22.5">
      <c r="A139" s="5" t="s">
        <v>153</v>
      </c>
      <c r="B139" s="5" t="s">
        <v>22</v>
      </c>
      <c r="C139" s="5" t="s">
        <v>26</v>
      </c>
      <c r="D139" s="5" t="s">
        <v>27</v>
      </c>
      <c r="E139" s="5" t="s">
        <v>163</v>
      </c>
      <c r="F139" s="5" t="s">
        <v>11</v>
      </c>
      <c r="G139" s="5">
        <v>4</v>
      </c>
      <c r="H139" s="74">
        <v>28.6</v>
      </c>
      <c r="I139" s="6">
        <v>35.19</v>
      </c>
      <c r="J139" s="40">
        <f t="shared" si="2"/>
        <v>114.4</v>
      </c>
    </row>
    <row r="140" spans="1:10" ht="22.5">
      <c r="A140" s="5" t="s">
        <v>153</v>
      </c>
      <c r="B140" s="5" t="s">
        <v>22</v>
      </c>
      <c r="C140" s="5" t="s">
        <v>26</v>
      </c>
      <c r="D140" s="5" t="s">
        <v>27</v>
      </c>
      <c r="E140" s="5" t="s">
        <v>49</v>
      </c>
      <c r="F140" s="5" t="s">
        <v>11</v>
      </c>
      <c r="G140" s="5">
        <v>5</v>
      </c>
      <c r="H140" s="74">
        <v>26.400000000000002</v>
      </c>
      <c r="I140" s="6">
        <v>31.64</v>
      </c>
      <c r="J140" s="40">
        <f t="shared" si="2"/>
        <v>132</v>
      </c>
    </row>
    <row r="141" spans="1:10" ht="22.5">
      <c r="A141" s="5" t="s">
        <v>153</v>
      </c>
      <c r="B141" s="5" t="s">
        <v>22</v>
      </c>
      <c r="C141" s="5" t="s">
        <v>26</v>
      </c>
      <c r="D141" s="5" t="s">
        <v>27</v>
      </c>
      <c r="E141" s="5" t="s">
        <v>55</v>
      </c>
      <c r="F141" s="5" t="s">
        <v>11</v>
      </c>
      <c r="G141" s="5">
        <v>6</v>
      </c>
      <c r="H141" s="74">
        <v>16.5</v>
      </c>
      <c r="I141" s="6">
        <v>21.25</v>
      </c>
      <c r="J141" s="40">
        <f t="shared" si="2"/>
        <v>99</v>
      </c>
    </row>
    <row r="142" spans="1:10" ht="22.5">
      <c r="A142" s="5" t="s">
        <v>153</v>
      </c>
      <c r="B142" s="5" t="s">
        <v>22</v>
      </c>
      <c r="C142" s="5" t="s">
        <v>26</v>
      </c>
      <c r="D142" s="5" t="s">
        <v>27</v>
      </c>
      <c r="E142" s="5" t="s">
        <v>50</v>
      </c>
      <c r="F142" s="5" t="s">
        <v>11</v>
      </c>
      <c r="G142" s="5">
        <v>6</v>
      </c>
      <c r="H142" s="74">
        <v>111.10000000000001</v>
      </c>
      <c r="I142" s="6">
        <v>115.52</v>
      </c>
      <c r="J142" s="40">
        <f t="shared" si="2"/>
        <v>666.6</v>
      </c>
    </row>
    <row r="143" spans="1:10" ht="22.5">
      <c r="A143" s="5" t="s">
        <v>153</v>
      </c>
      <c r="B143" s="5" t="s">
        <v>22</v>
      </c>
      <c r="C143" s="5" t="s">
        <v>26</v>
      </c>
      <c r="D143" s="5" t="s">
        <v>27</v>
      </c>
      <c r="E143" s="5" t="s">
        <v>51</v>
      </c>
      <c r="F143" s="5" t="s">
        <v>11</v>
      </c>
      <c r="G143" s="5">
        <v>6</v>
      </c>
      <c r="H143" s="74">
        <v>13.200000000000001</v>
      </c>
      <c r="I143" s="6">
        <v>16.05</v>
      </c>
      <c r="J143" s="40">
        <f t="shared" si="2"/>
        <v>79.2</v>
      </c>
    </row>
    <row r="144" spans="1:10">
      <c r="A144" s="5" t="s">
        <v>153</v>
      </c>
      <c r="B144" s="5" t="s">
        <v>22</v>
      </c>
      <c r="C144" s="5" t="s">
        <v>26</v>
      </c>
      <c r="D144" s="5" t="s">
        <v>27</v>
      </c>
      <c r="E144" s="5" t="s">
        <v>164</v>
      </c>
      <c r="F144" s="5" t="s">
        <v>30</v>
      </c>
      <c r="G144" s="5">
        <v>7</v>
      </c>
      <c r="H144" s="74">
        <v>29.700000000000003</v>
      </c>
      <c r="I144" s="6">
        <v>37.5</v>
      </c>
      <c r="J144" s="40">
        <f t="shared" si="2"/>
        <v>207.90000000000003</v>
      </c>
    </row>
    <row r="145" spans="1:10" ht="22.5">
      <c r="A145" s="5" t="s">
        <v>153</v>
      </c>
      <c r="B145" s="5" t="s">
        <v>22</v>
      </c>
      <c r="C145" s="5" t="s">
        <v>26</v>
      </c>
      <c r="D145" s="5" t="s">
        <v>27</v>
      </c>
      <c r="E145" s="5" t="s">
        <v>149</v>
      </c>
      <c r="F145" s="5" t="s">
        <v>11</v>
      </c>
      <c r="G145" s="5">
        <v>7</v>
      </c>
      <c r="H145" s="74">
        <v>5.5</v>
      </c>
      <c r="I145" s="6">
        <v>7.54</v>
      </c>
      <c r="J145" s="40">
        <f t="shared" si="2"/>
        <v>38.5</v>
      </c>
    </row>
    <row r="146" spans="1:10">
      <c r="A146" s="5" t="s">
        <v>153</v>
      </c>
      <c r="B146" s="5" t="s">
        <v>7</v>
      </c>
      <c r="C146" s="5" t="s">
        <v>8</v>
      </c>
      <c r="D146" s="5" t="s">
        <v>9</v>
      </c>
      <c r="E146" s="5" t="s">
        <v>10</v>
      </c>
      <c r="F146" s="5" t="s">
        <v>11</v>
      </c>
      <c r="G146" s="5">
        <v>11</v>
      </c>
      <c r="H146" s="74">
        <v>8.8000000000000007</v>
      </c>
      <c r="I146" s="6">
        <v>11.22</v>
      </c>
      <c r="J146" s="40">
        <f t="shared" si="2"/>
        <v>96.800000000000011</v>
      </c>
    </row>
    <row r="147" spans="1:10">
      <c r="A147" s="5" t="s">
        <v>153</v>
      </c>
      <c r="B147" s="5" t="s">
        <v>7</v>
      </c>
      <c r="C147" s="5" t="s">
        <v>46</v>
      </c>
      <c r="D147" s="5" t="s">
        <v>165</v>
      </c>
      <c r="E147" s="5" t="s">
        <v>166</v>
      </c>
      <c r="F147" s="5" t="s">
        <v>11</v>
      </c>
      <c r="G147" s="5">
        <v>12</v>
      </c>
      <c r="H147" s="74">
        <v>51.7</v>
      </c>
      <c r="I147" s="6">
        <v>56.2</v>
      </c>
      <c r="J147" s="40">
        <f t="shared" si="2"/>
        <v>620.40000000000009</v>
      </c>
    </row>
    <row r="148" spans="1:10" ht="22.5">
      <c r="A148" s="5" t="s">
        <v>153</v>
      </c>
      <c r="B148" s="5" t="s">
        <v>22</v>
      </c>
      <c r="C148" s="5" t="s">
        <v>26</v>
      </c>
      <c r="D148" s="5" t="s">
        <v>27</v>
      </c>
      <c r="E148" s="5" t="s">
        <v>33</v>
      </c>
      <c r="F148" s="5" t="s">
        <v>30</v>
      </c>
      <c r="G148" s="5">
        <v>14</v>
      </c>
      <c r="H148" s="74">
        <v>16.5</v>
      </c>
      <c r="I148" s="6">
        <v>22.96</v>
      </c>
      <c r="J148" s="40">
        <f t="shared" si="2"/>
        <v>231</v>
      </c>
    </row>
    <row r="149" spans="1:10" ht="22.5">
      <c r="A149" s="5" t="s">
        <v>153</v>
      </c>
      <c r="B149" s="5" t="s">
        <v>22</v>
      </c>
      <c r="C149" s="5" t="s">
        <v>26</v>
      </c>
      <c r="D149" s="5" t="s">
        <v>27</v>
      </c>
      <c r="E149" s="5" t="s">
        <v>151</v>
      </c>
      <c r="F149" s="5" t="s">
        <v>11</v>
      </c>
      <c r="G149" s="5">
        <v>14</v>
      </c>
      <c r="H149" s="74">
        <v>16.5</v>
      </c>
      <c r="I149" s="6">
        <v>18.75</v>
      </c>
      <c r="J149" s="40">
        <f t="shared" si="2"/>
        <v>231</v>
      </c>
    </row>
    <row r="150" spans="1:10" ht="22.5">
      <c r="A150" s="5" t="s">
        <v>153</v>
      </c>
      <c r="B150" s="5" t="s">
        <v>22</v>
      </c>
      <c r="C150" s="5" t="s">
        <v>26</v>
      </c>
      <c r="D150" s="5" t="s">
        <v>27</v>
      </c>
      <c r="E150" s="5" t="s">
        <v>132</v>
      </c>
      <c r="F150" s="5" t="s">
        <v>30</v>
      </c>
      <c r="G150" s="5">
        <v>22</v>
      </c>
      <c r="H150" s="74">
        <v>58.300000000000004</v>
      </c>
      <c r="I150" s="6">
        <v>63.28</v>
      </c>
      <c r="J150" s="40">
        <f t="shared" si="2"/>
        <v>1282.6000000000001</v>
      </c>
    </row>
    <row r="151" spans="1:10">
      <c r="A151" s="5" t="s">
        <v>153</v>
      </c>
      <c r="B151" s="5" t="s">
        <v>22</v>
      </c>
      <c r="C151" s="5" t="s">
        <v>26</v>
      </c>
      <c r="D151" s="5" t="s">
        <v>27</v>
      </c>
      <c r="E151" s="5" t="s">
        <v>56</v>
      </c>
      <c r="F151" s="5" t="s">
        <v>11</v>
      </c>
      <c r="G151" s="5">
        <v>26</v>
      </c>
      <c r="H151" s="74">
        <v>27.500000000000004</v>
      </c>
      <c r="I151" s="6">
        <v>33.81</v>
      </c>
      <c r="J151" s="40">
        <f t="shared" ref="J151:J172" si="3">G151*H151</f>
        <v>715.00000000000011</v>
      </c>
    </row>
    <row r="152" spans="1:10" ht="12">
      <c r="A152" s="5" t="s">
        <v>153</v>
      </c>
      <c r="B152" s="5" t="s">
        <v>22</v>
      </c>
      <c r="C152" s="5" t="s">
        <v>26</v>
      </c>
      <c r="D152" s="5" t="s">
        <v>27</v>
      </c>
      <c r="E152" s="5" t="s">
        <v>54</v>
      </c>
      <c r="F152" s="5" t="s">
        <v>11</v>
      </c>
      <c r="G152" s="5">
        <v>32</v>
      </c>
      <c r="H152" s="76">
        <v>8.8000000000000007</v>
      </c>
      <c r="I152" s="55">
        <v>9.8375000000000004</v>
      </c>
      <c r="J152" s="40">
        <f t="shared" si="3"/>
        <v>281.60000000000002</v>
      </c>
    </row>
    <row r="153" spans="1:10" ht="22.5">
      <c r="A153" s="5" t="s">
        <v>153</v>
      </c>
      <c r="B153" s="5" t="s">
        <v>22</v>
      </c>
      <c r="C153" s="5" t="s">
        <v>26</v>
      </c>
      <c r="D153" s="5" t="s">
        <v>27</v>
      </c>
      <c r="E153" s="5" t="s">
        <v>57</v>
      </c>
      <c r="F153" s="5" t="s">
        <v>11</v>
      </c>
      <c r="G153" s="5">
        <v>38</v>
      </c>
      <c r="H153" s="74">
        <v>16.5</v>
      </c>
      <c r="I153" s="6">
        <v>21.41</v>
      </c>
      <c r="J153" s="40">
        <f t="shared" si="3"/>
        <v>627</v>
      </c>
    </row>
    <row r="154" spans="1:10">
      <c r="A154" s="5" t="s">
        <v>153</v>
      </c>
      <c r="B154" s="5" t="s">
        <v>36</v>
      </c>
      <c r="C154" s="5" t="s">
        <v>37</v>
      </c>
      <c r="D154" s="5" t="s">
        <v>113</v>
      </c>
      <c r="E154" s="5" t="s">
        <v>114</v>
      </c>
      <c r="F154" s="5" t="s">
        <v>11</v>
      </c>
      <c r="G154" s="5">
        <v>44</v>
      </c>
      <c r="H154" s="74">
        <v>5.5</v>
      </c>
      <c r="I154" s="6">
        <v>5.5</v>
      </c>
      <c r="J154" s="40">
        <f t="shared" si="3"/>
        <v>242</v>
      </c>
    </row>
    <row r="155" spans="1:10" ht="22.5">
      <c r="A155" s="5" t="s">
        <v>153</v>
      </c>
      <c r="B155" s="5" t="s">
        <v>22</v>
      </c>
      <c r="C155" s="5" t="s">
        <v>26</v>
      </c>
      <c r="D155" s="5" t="s">
        <v>27</v>
      </c>
      <c r="E155" s="5" t="s">
        <v>59</v>
      </c>
      <c r="F155" s="5" t="s">
        <v>11</v>
      </c>
      <c r="G155" s="5">
        <v>52</v>
      </c>
      <c r="H155" s="74">
        <v>11</v>
      </c>
      <c r="I155" s="6">
        <v>13.85</v>
      </c>
      <c r="J155" s="40">
        <f t="shared" si="3"/>
        <v>572</v>
      </c>
    </row>
    <row r="156" spans="1:10">
      <c r="A156" s="5" t="s">
        <v>153</v>
      </c>
      <c r="B156" s="5" t="s">
        <v>22</v>
      </c>
      <c r="C156" s="5" t="s">
        <v>26</v>
      </c>
      <c r="D156" s="5" t="s">
        <v>27</v>
      </c>
      <c r="E156" s="5" t="s">
        <v>58</v>
      </c>
      <c r="F156" s="5" t="s">
        <v>11</v>
      </c>
      <c r="G156" s="5">
        <v>64</v>
      </c>
      <c r="H156" s="74">
        <v>4.3099999999999996</v>
      </c>
      <c r="I156" s="6">
        <v>4.3099999999999996</v>
      </c>
      <c r="J156" s="40">
        <f t="shared" si="3"/>
        <v>275.83999999999997</v>
      </c>
    </row>
    <row r="157" spans="1:10" ht="22.5">
      <c r="A157" s="5" t="s">
        <v>153</v>
      </c>
      <c r="B157" s="5" t="s">
        <v>22</v>
      </c>
      <c r="C157" s="5" t="s">
        <v>26</v>
      </c>
      <c r="D157" s="5" t="s">
        <v>27</v>
      </c>
      <c r="E157" s="5" t="s">
        <v>60</v>
      </c>
      <c r="F157" s="5" t="s">
        <v>11</v>
      </c>
      <c r="G157" s="5">
        <v>64</v>
      </c>
      <c r="H157" s="74">
        <v>4.32</v>
      </c>
      <c r="I157" s="6">
        <v>4.32</v>
      </c>
      <c r="J157" s="40">
        <f t="shared" si="3"/>
        <v>276.48</v>
      </c>
    </row>
    <row r="158" spans="1:10" ht="22.5">
      <c r="A158" s="5" t="s">
        <v>153</v>
      </c>
      <c r="B158" s="5" t="s">
        <v>22</v>
      </c>
      <c r="C158" s="5" t="s">
        <v>26</v>
      </c>
      <c r="D158" s="5" t="s">
        <v>27</v>
      </c>
      <c r="E158" s="5" t="s">
        <v>61</v>
      </c>
      <c r="F158" s="5" t="s">
        <v>11</v>
      </c>
      <c r="G158" s="5">
        <v>66</v>
      </c>
      <c r="H158" s="74">
        <v>3.3000000000000003</v>
      </c>
      <c r="I158" s="6">
        <v>3.8</v>
      </c>
      <c r="J158" s="40">
        <f t="shared" si="3"/>
        <v>217.8</v>
      </c>
    </row>
    <row r="159" spans="1:10">
      <c r="A159" s="5" t="s">
        <v>153</v>
      </c>
      <c r="B159" s="5" t="s">
        <v>22</v>
      </c>
      <c r="C159" s="5" t="s">
        <v>26</v>
      </c>
      <c r="D159" s="5" t="s">
        <v>27</v>
      </c>
      <c r="E159" s="5" t="s">
        <v>63</v>
      </c>
      <c r="F159" s="5" t="s">
        <v>11</v>
      </c>
      <c r="G159" s="5">
        <v>92</v>
      </c>
      <c r="H159" s="74">
        <v>3.3000000000000003</v>
      </c>
      <c r="I159" s="6">
        <v>4</v>
      </c>
      <c r="J159" s="40">
        <f t="shared" si="3"/>
        <v>303.60000000000002</v>
      </c>
    </row>
    <row r="160" spans="1:10" ht="22.5">
      <c r="A160" s="5" t="s">
        <v>153</v>
      </c>
      <c r="B160" s="5" t="s">
        <v>22</v>
      </c>
      <c r="C160" s="5" t="s">
        <v>26</v>
      </c>
      <c r="D160" s="5" t="s">
        <v>27</v>
      </c>
      <c r="E160" s="5" t="s">
        <v>62</v>
      </c>
      <c r="F160" s="5" t="s">
        <v>11</v>
      </c>
      <c r="G160" s="5">
        <v>104</v>
      </c>
      <c r="H160" s="74">
        <v>4.4000000000000004</v>
      </c>
      <c r="I160" s="6">
        <v>4.74</v>
      </c>
      <c r="J160" s="40">
        <f t="shared" si="3"/>
        <v>457.6</v>
      </c>
    </row>
    <row r="161" spans="1:10">
      <c r="A161" s="5" t="s">
        <v>153</v>
      </c>
      <c r="B161" s="5" t="s">
        <v>7</v>
      </c>
      <c r="C161" s="5" t="s">
        <v>8</v>
      </c>
      <c r="D161" s="5" t="s">
        <v>167</v>
      </c>
      <c r="E161" s="5" t="s">
        <v>168</v>
      </c>
      <c r="F161" s="5" t="s">
        <v>95</v>
      </c>
      <c r="G161" s="5">
        <v>170</v>
      </c>
      <c r="H161" s="74">
        <v>3.3000000000000003</v>
      </c>
      <c r="I161" s="6">
        <v>3.38</v>
      </c>
      <c r="J161" s="40">
        <f t="shared" si="3"/>
        <v>561</v>
      </c>
    </row>
    <row r="162" spans="1:10" ht="22.5">
      <c r="A162" s="5" t="s">
        <v>153</v>
      </c>
      <c r="B162" s="5" t="s">
        <v>64</v>
      </c>
      <c r="C162" s="5" t="s">
        <v>81</v>
      </c>
      <c r="D162" s="5" t="s">
        <v>82</v>
      </c>
      <c r="E162" s="5" t="s">
        <v>83</v>
      </c>
      <c r="F162" s="5" t="s">
        <v>11</v>
      </c>
      <c r="G162" s="5">
        <v>6</v>
      </c>
      <c r="H162" s="74">
        <v>44</v>
      </c>
      <c r="I162" s="6">
        <v>48.35</v>
      </c>
      <c r="J162" s="40">
        <f t="shared" si="3"/>
        <v>264</v>
      </c>
    </row>
    <row r="163" spans="1:10" ht="22.5">
      <c r="A163" s="5" t="s">
        <v>153</v>
      </c>
      <c r="B163" s="5" t="s">
        <v>64</v>
      </c>
      <c r="C163" s="5" t="s">
        <v>88</v>
      </c>
      <c r="D163" s="5" t="s">
        <v>89</v>
      </c>
      <c r="E163" s="5" t="s">
        <v>90</v>
      </c>
      <c r="F163" s="5" t="s">
        <v>11</v>
      </c>
      <c r="G163" s="5">
        <v>1</v>
      </c>
      <c r="H163" s="74">
        <v>230.88</v>
      </c>
      <c r="I163" s="6">
        <v>238.1</v>
      </c>
      <c r="J163" s="40">
        <f t="shared" si="3"/>
        <v>230.88</v>
      </c>
    </row>
    <row r="164" spans="1:10" ht="22.5">
      <c r="A164" s="5" t="s">
        <v>153</v>
      </c>
      <c r="B164" s="5" t="s">
        <v>15</v>
      </c>
      <c r="C164" s="5" t="s">
        <v>169</v>
      </c>
      <c r="D164" s="5" t="s">
        <v>170</v>
      </c>
      <c r="E164" s="5" t="s">
        <v>171</v>
      </c>
      <c r="F164" s="5" t="s">
        <v>11</v>
      </c>
      <c r="G164" s="5">
        <v>8</v>
      </c>
      <c r="H164" s="74">
        <v>82.5</v>
      </c>
      <c r="I164" s="6">
        <v>86.8</v>
      </c>
      <c r="J164" s="40">
        <f t="shared" si="3"/>
        <v>660</v>
      </c>
    </row>
    <row r="165" spans="1:10" ht="22.5">
      <c r="A165" s="5" t="s">
        <v>153</v>
      </c>
      <c r="B165" s="5" t="s">
        <v>64</v>
      </c>
      <c r="C165" s="5" t="s">
        <v>65</v>
      </c>
      <c r="D165" s="5" t="s">
        <v>66</v>
      </c>
      <c r="E165" s="5" t="s">
        <v>84</v>
      </c>
      <c r="F165" s="5" t="s">
        <v>11</v>
      </c>
      <c r="G165" s="5">
        <v>10</v>
      </c>
      <c r="H165" s="75">
        <v>154</v>
      </c>
      <c r="I165" s="54">
        <v>155.13</v>
      </c>
      <c r="J165" s="40">
        <f t="shared" si="3"/>
        <v>1540</v>
      </c>
    </row>
    <row r="166" spans="1:10" ht="22.5">
      <c r="A166" s="5" t="s">
        <v>153</v>
      </c>
      <c r="B166" s="5" t="s">
        <v>64</v>
      </c>
      <c r="C166" s="5" t="s">
        <v>172</v>
      </c>
      <c r="D166" s="5" t="s">
        <v>173</v>
      </c>
      <c r="E166" s="5" t="s">
        <v>174</v>
      </c>
      <c r="F166" s="5" t="s">
        <v>11</v>
      </c>
      <c r="G166" s="5">
        <v>13</v>
      </c>
      <c r="H166" s="74">
        <v>260</v>
      </c>
      <c r="I166" s="6">
        <v>260</v>
      </c>
      <c r="J166" s="40">
        <f t="shared" si="3"/>
        <v>3380</v>
      </c>
    </row>
    <row r="167" spans="1:10" ht="22.5">
      <c r="A167" s="5" t="s">
        <v>153</v>
      </c>
      <c r="B167" s="5" t="s">
        <v>64</v>
      </c>
      <c r="C167" s="5" t="s">
        <v>68</v>
      </c>
      <c r="D167" s="5" t="s">
        <v>69</v>
      </c>
      <c r="E167" s="5" t="s">
        <v>125</v>
      </c>
      <c r="F167" s="5" t="s">
        <v>11</v>
      </c>
      <c r="G167" s="5">
        <v>13</v>
      </c>
      <c r="H167" s="74">
        <v>49.500000000000007</v>
      </c>
      <c r="I167" s="6">
        <v>55</v>
      </c>
      <c r="J167" s="40">
        <f t="shared" si="3"/>
        <v>643.50000000000011</v>
      </c>
    </row>
    <row r="168" spans="1:10" ht="22.5">
      <c r="A168" s="5" t="s">
        <v>153</v>
      </c>
      <c r="B168" s="5" t="s">
        <v>64</v>
      </c>
      <c r="C168" s="5" t="s">
        <v>65</v>
      </c>
      <c r="D168" s="5" t="s">
        <v>66</v>
      </c>
      <c r="E168" s="5" t="s">
        <v>67</v>
      </c>
      <c r="F168" s="5" t="s">
        <v>11</v>
      </c>
      <c r="G168" s="5">
        <v>26</v>
      </c>
      <c r="H168" s="74">
        <v>332.3</v>
      </c>
      <c r="I168" s="6">
        <v>350</v>
      </c>
      <c r="J168" s="40">
        <f t="shared" si="3"/>
        <v>8639.8000000000011</v>
      </c>
    </row>
    <row r="169" spans="1:10" ht="22.5">
      <c r="A169" s="5" t="s">
        <v>153</v>
      </c>
      <c r="B169" s="5" t="s">
        <v>64</v>
      </c>
      <c r="C169" s="5" t="s">
        <v>91</v>
      </c>
      <c r="D169" s="5" t="s">
        <v>92</v>
      </c>
      <c r="E169" s="5" t="s">
        <v>94</v>
      </c>
      <c r="F169" s="5" t="s">
        <v>95</v>
      </c>
      <c r="G169" s="5">
        <v>42</v>
      </c>
      <c r="H169" s="74">
        <v>11</v>
      </c>
      <c r="I169" s="6">
        <v>12.5</v>
      </c>
      <c r="J169" s="40">
        <f t="shared" si="3"/>
        <v>462</v>
      </c>
    </row>
    <row r="170" spans="1:10" ht="22.5">
      <c r="A170" s="5" t="s">
        <v>153</v>
      </c>
      <c r="B170" s="5" t="s">
        <v>64</v>
      </c>
      <c r="C170" s="5" t="s">
        <v>37</v>
      </c>
      <c r="D170" s="5" t="s">
        <v>102</v>
      </c>
      <c r="E170" s="5" t="s">
        <v>103</v>
      </c>
      <c r="F170" s="5" t="s">
        <v>11</v>
      </c>
      <c r="G170" s="5">
        <v>44</v>
      </c>
      <c r="H170" s="74">
        <v>11</v>
      </c>
      <c r="I170" s="6">
        <v>12</v>
      </c>
      <c r="J170" s="40">
        <f t="shared" si="3"/>
        <v>484</v>
      </c>
    </row>
    <row r="171" spans="1:10" ht="22.5">
      <c r="A171" s="5" t="s">
        <v>153</v>
      </c>
      <c r="B171" s="5" t="s">
        <v>64</v>
      </c>
      <c r="C171" s="5" t="s">
        <v>37</v>
      </c>
      <c r="D171" s="5" t="s">
        <v>122</v>
      </c>
      <c r="E171" s="5" t="s">
        <v>123</v>
      </c>
      <c r="F171" s="5" t="s">
        <v>11</v>
      </c>
      <c r="G171" s="5">
        <v>56</v>
      </c>
      <c r="H171" s="74">
        <v>2.06</v>
      </c>
      <c r="I171" s="6">
        <v>2.06</v>
      </c>
      <c r="J171" s="40">
        <f t="shared" si="3"/>
        <v>115.36</v>
      </c>
    </row>
    <row r="172" spans="1:10" ht="22.5">
      <c r="A172" s="5" t="s">
        <v>153</v>
      </c>
      <c r="B172" s="5" t="s">
        <v>64</v>
      </c>
      <c r="C172" s="5" t="s">
        <v>96</v>
      </c>
      <c r="D172" s="5" t="s">
        <v>97</v>
      </c>
      <c r="E172" s="5" t="s">
        <v>98</v>
      </c>
      <c r="F172" s="5" t="s">
        <v>11</v>
      </c>
      <c r="G172" s="5">
        <v>78</v>
      </c>
      <c r="H172" s="74">
        <v>5.5</v>
      </c>
      <c r="I172" s="6">
        <v>7.75</v>
      </c>
      <c r="J172" s="40">
        <f t="shared" si="3"/>
        <v>429</v>
      </c>
    </row>
    <row r="173" spans="1:10" ht="22.5">
      <c r="A173" s="7" t="s">
        <v>219</v>
      </c>
      <c r="B173" s="7"/>
      <c r="C173" s="7"/>
      <c r="D173" s="7"/>
      <c r="E173" s="7"/>
      <c r="F173" s="7"/>
      <c r="G173" s="7"/>
      <c r="H173" s="8"/>
      <c r="I173" s="8"/>
      <c r="J173" s="52">
        <f>SUM(J108:J172)</f>
        <v>33298.060000000005</v>
      </c>
    </row>
    <row r="174" spans="1:10" ht="33.75">
      <c r="A174" s="3" t="s">
        <v>0</v>
      </c>
      <c r="B174" s="3" t="s">
        <v>1</v>
      </c>
      <c r="C174" s="3" t="s">
        <v>2</v>
      </c>
      <c r="D174" s="3" t="s">
        <v>3</v>
      </c>
      <c r="E174" s="3" t="s">
        <v>4</v>
      </c>
      <c r="F174" s="3" t="s">
        <v>5</v>
      </c>
      <c r="G174" s="3" t="s">
        <v>6</v>
      </c>
      <c r="H174" s="12" t="s">
        <v>216</v>
      </c>
      <c r="I174" s="4" t="s">
        <v>217</v>
      </c>
      <c r="J174" s="4" t="s">
        <v>218</v>
      </c>
    </row>
    <row r="175" spans="1:10" ht="22.5">
      <c r="A175" s="5" t="s">
        <v>205</v>
      </c>
      <c r="B175" s="5" t="s">
        <v>64</v>
      </c>
      <c r="C175" s="5" t="s">
        <v>68</v>
      </c>
      <c r="D175" s="5" t="s">
        <v>69</v>
      </c>
      <c r="E175" s="5" t="s">
        <v>179</v>
      </c>
      <c r="F175" s="5" t="s">
        <v>11</v>
      </c>
      <c r="G175" s="5">
        <v>7</v>
      </c>
      <c r="H175" s="74">
        <v>60.500000000000007</v>
      </c>
      <c r="I175" s="6">
        <v>68.239999999999995</v>
      </c>
      <c r="J175" s="40">
        <f t="shared" ref="J175:J180" si="4">G175*H175</f>
        <v>423.50000000000006</v>
      </c>
    </row>
    <row r="176" spans="1:10">
      <c r="A176" s="5" t="s">
        <v>205</v>
      </c>
      <c r="B176" s="5" t="s">
        <v>7</v>
      </c>
      <c r="C176" s="5" t="s">
        <v>12</v>
      </c>
      <c r="D176" s="5" t="s">
        <v>13</v>
      </c>
      <c r="E176" s="5" t="s">
        <v>14</v>
      </c>
      <c r="F176" s="5" t="s">
        <v>11</v>
      </c>
      <c r="G176" s="5">
        <v>1</v>
      </c>
      <c r="H176" s="74">
        <v>2.4</v>
      </c>
      <c r="I176" s="6">
        <v>3</v>
      </c>
      <c r="J176" s="40">
        <f t="shared" si="4"/>
        <v>2.4</v>
      </c>
    </row>
    <row r="177" spans="1:10" ht="22.5">
      <c r="A177" s="5" t="s">
        <v>205</v>
      </c>
      <c r="B177" s="5" t="s">
        <v>22</v>
      </c>
      <c r="C177" s="5" t="s">
        <v>26</v>
      </c>
      <c r="D177" s="5" t="s">
        <v>27</v>
      </c>
      <c r="E177" s="5" t="s">
        <v>31</v>
      </c>
      <c r="F177" s="5" t="s">
        <v>30</v>
      </c>
      <c r="G177" s="5">
        <v>1</v>
      </c>
      <c r="H177" s="74">
        <v>81.400000000000006</v>
      </c>
      <c r="I177" s="6">
        <v>84</v>
      </c>
      <c r="J177" s="40">
        <f t="shared" si="4"/>
        <v>81.400000000000006</v>
      </c>
    </row>
    <row r="178" spans="1:10">
      <c r="A178" s="5" t="s">
        <v>205</v>
      </c>
      <c r="B178" s="5" t="s">
        <v>22</v>
      </c>
      <c r="C178" s="5" t="s">
        <v>26</v>
      </c>
      <c r="D178" s="5" t="s">
        <v>27</v>
      </c>
      <c r="E178" s="5" t="s">
        <v>32</v>
      </c>
      <c r="F178" s="5" t="s">
        <v>30</v>
      </c>
      <c r="G178" s="5">
        <v>1</v>
      </c>
      <c r="H178" s="74">
        <v>58.300000000000004</v>
      </c>
      <c r="I178" s="6">
        <v>63.38</v>
      </c>
      <c r="J178" s="40">
        <f t="shared" si="4"/>
        <v>58.300000000000004</v>
      </c>
    </row>
    <row r="179" spans="1:10" ht="22.5">
      <c r="A179" s="5" t="s">
        <v>205</v>
      </c>
      <c r="B179" s="5" t="s">
        <v>22</v>
      </c>
      <c r="C179" s="5" t="s">
        <v>26</v>
      </c>
      <c r="D179" s="5" t="s">
        <v>27</v>
      </c>
      <c r="E179" s="5" t="s">
        <v>33</v>
      </c>
      <c r="F179" s="5" t="s">
        <v>30</v>
      </c>
      <c r="G179" s="5">
        <v>1</v>
      </c>
      <c r="H179" s="74">
        <v>16.5</v>
      </c>
      <c r="I179" s="6">
        <v>22.96</v>
      </c>
      <c r="J179" s="40">
        <f t="shared" si="4"/>
        <v>16.5</v>
      </c>
    </row>
    <row r="180" spans="1:10">
      <c r="A180" s="5" t="s">
        <v>205</v>
      </c>
      <c r="B180" s="5" t="s">
        <v>22</v>
      </c>
      <c r="C180" s="5" t="s">
        <v>26</v>
      </c>
      <c r="D180" s="5" t="s">
        <v>27</v>
      </c>
      <c r="E180" s="5" t="s">
        <v>126</v>
      </c>
      <c r="F180" s="5" t="s">
        <v>30</v>
      </c>
      <c r="G180" s="5">
        <v>1</v>
      </c>
      <c r="H180" s="74">
        <v>15.400000000000002</v>
      </c>
      <c r="I180" s="6">
        <v>16.05</v>
      </c>
      <c r="J180" s="40">
        <f t="shared" si="4"/>
        <v>15.400000000000002</v>
      </c>
    </row>
    <row r="181" spans="1:10" ht="22.5">
      <c r="A181" s="5" t="s">
        <v>205</v>
      </c>
      <c r="B181" s="5" t="s">
        <v>22</v>
      </c>
      <c r="C181" s="5" t="s">
        <v>26</v>
      </c>
      <c r="D181" s="5" t="s">
        <v>27</v>
      </c>
      <c r="E181" s="5" t="s">
        <v>111</v>
      </c>
      <c r="F181" s="5" t="s">
        <v>11</v>
      </c>
      <c r="G181" s="5">
        <v>1</v>
      </c>
      <c r="H181" s="74">
        <v>7.5</v>
      </c>
      <c r="I181" s="6">
        <v>7.5</v>
      </c>
      <c r="J181" s="40">
        <f t="shared" ref="J181:J221" si="5">G181*H181</f>
        <v>7.5</v>
      </c>
    </row>
    <row r="182" spans="1:10" ht="22.5">
      <c r="A182" s="5" t="s">
        <v>205</v>
      </c>
      <c r="B182" s="5" t="s">
        <v>22</v>
      </c>
      <c r="C182" s="5" t="s">
        <v>26</v>
      </c>
      <c r="D182" s="5" t="s">
        <v>27</v>
      </c>
      <c r="E182" s="5" t="s">
        <v>34</v>
      </c>
      <c r="F182" s="5" t="s">
        <v>11</v>
      </c>
      <c r="G182" s="5">
        <v>1</v>
      </c>
      <c r="H182" s="74">
        <v>330</v>
      </c>
      <c r="I182" s="6">
        <v>345.78</v>
      </c>
      <c r="J182" s="40">
        <f t="shared" si="5"/>
        <v>330</v>
      </c>
    </row>
    <row r="183" spans="1:10" ht="22.5">
      <c r="A183" s="5" t="s">
        <v>205</v>
      </c>
      <c r="B183" s="5" t="s">
        <v>22</v>
      </c>
      <c r="C183" s="5" t="s">
        <v>26</v>
      </c>
      <c r="D183" s="5" t="s">
        <v>27</v>
      </c>
      <c r="E183" s="5" t="s">
        <v>35</v>
      </c>
      <c r="F183" s="5" t="s">
        <v>11</v>
      </c>
      <c r="G183" s="5">
        <v>1</v>
      </c>
      <c r="H183" s="74">
        <v>82.5</v>
      </c>
      <c r="I183" s="6">
        <v>84.22</v>
      </c>
      <c r="J183" s="40">
        <f t="shared" si="5"/>
        <v>82.5</v>
      </c>
    </row>
    <row r="184" spans="1:10" ht="22.5">
      <c r="A184" s="5" t="s">
        <v>205</v>
      </c>
      <c r="B184" s="5" t="s">
        <v>22</v>
      </c>
      <c r="C184" s="5" t="s">
        <v>26</v>
      </c>
      <c r="D184" s="5" t="s">
        <v>27</v>
      </c>
      <c r="E184" s="5" t="s">
        <v>160</v>
      </c>
      <c r="F184" s="5" t="s">
        <v>11</v>
      </c>
      <c r="G184" s="5">
        <v>1</v>
      </c>
      <c r="H184" s="74">
        <v>165</v>
      </c>
      <c r="I184" s="6">
        <v>167.96</v>
      </c>
      <c r="J184" s="40">
        <f t="shared" si="5"/>
        <v>165</v>
      </c>
    </row>
    <row r="185" spans="1:10">
      <c r="A185" s="5" t="s">
        <v>205</v>
      </c>
      <c r="B185" s="5" t="s">
        <v>22</v>
      </c>
      <c r="C185" s="5" t="s">
        <v>26</v>
      </c>
      <c r="D185" s="5" t="s">
        <v>27</v>
      </c>
      <c r="E185" s="5" t="s">
        <v>112</v>
      </c>
      <c r="F185" s="5" t="s">
        <v>11</v>
      </c>
      <c r="G185" s="5">
        <v>1</v>
      </c>
      <c r="H185" s="74">
        <v>71.5</v>
      </c>
      <c r="I185" s="6">
        <v>73.3</v>
      </c>
      <c r="J185" s="40">
        <f t="shared" si="5"/>
        <v>71.5</v>
      </c>
    </row>
    <row r="186" spans="1:10" ht="22.5">
      <c r="A186" s="5" t="s">
        <v>205</v>
      </c>
      <c r="B186" s="5" t="s">
        <v>22</v>
      </c>
      <c r="C186" s="5" t="s">
        <v>26</v>
      </c>
      <c r="D186" s="5" t="s">
        <v>27</v>
      </c>
      <c r="E186" s="5" t="s">
        <v>50</v>
      </c>
      <c r="F186" s="5" t="s">
        <v>11</v>
      </c>
      <c r="G186" s="5">
        <v>1</v>
      </c>
      <c r="H186" s="74">
        <v>110.00000000000001</v>
      </c>
      <c r="I186" s="6">
        <v>115.52</v>
      </c>
      <c r="J186" s="40">
        <f t="shared" si="5"/>
        <v>110.00000000000001</v>
      </c>
    </row>
    <row r="187" spans="1:10">
      <c r="A187" s="5" t="s">
        <v>205</v>
      </c>
      <c r="B187" s="5" t="s">
        <v>22</v>
      </c>
      <c r="C187" s="5" t="s">
        <v>26</v>
      </c>
      <c r="D187" s="5" t="s">
        <v>27</v>
      </c>
      <c r="E187" s="5" t="s">
        <v>131</v>
      </c>
      <c r="F187" s="5" t="s">
        <v>11</v>
      </c>
      <c r="G187" s="5">
        <v>1</v>
      </c>
      <c r="H187" s="74">
        <v>11</v>
      </c>
      <c r="I187" s="6">
        <v>12.5</v>
      </c>
      <c r="J187" s="40">
        <f t="shared" si="5"/>
        <v>11</v>
      </c>
    </row>
    <row r="188" spans="1:10" ht="22.5">
      <c r="A188" s="5" t="s">
        <v>205</v>
      </c>
      <c r="B188" s="5" t="s">
        <v>36</v>
      </c>
      <c r="C188" s="5" t="s">
        <v>40</v>
      </c>
      <c r="D188" s="5" t="s">
        <v>41</v>
      </c>
      <c r="E188" s="5" t="s">
        <v>42</v>
      </c>
      <c r="F188" s="5" t="s">
        <v>11</v>
      </c>
      <c r="G188" s="5">
        <v>1</v>
      </c>
      <c r="H188" s="74">
        <v>297</v>
      </c>
      <c r="I188" s="6">
        <v>313.64</v>
      </c>
      <c r="J188" s="40">
        <f t="shared" si="5"/>
        <v>297</v>
      </c>
    </row>
    <row r="189" spans="1:10" ht="22.5">
      <c r="A189" s="5" t="s">
        <v>205</v>
      </c>
      <c r="B189" s="5" t="s">
        <v>36</v>
      </c>
      <c r="C189" s="5" t="s">
        <v>43</v>
      </c>
      <c r="D189" s="5" t="s">
        <v>44</v>
      </c>
      <c r="E189" s="5" t="s">
        <v>45</v>
      </c>
      <c r="F189" s="5" t="s">
        <v>11</v>
      </c>
      <c r="G189" s="5">
        <v>1</v>
      </c>
      <c r="H189" s="74">
        <v>104.50000000000001</v>
      </c>
      <c r="I189" s="6">
        <v>109.03</v>
      </c>
      <c r="J189" s="40">
        <f t="shared" si="5"/>
        <v>104.50000000000001</v>
      </c>
    </row>
    <row r="190" spans="1:10" ht="22.5">
      <c r="A190" s="5" t="s">
        <v>205</v>
      </c>
      <c r="B190" s="5" t="s">
        <v>22</v>
      </c>
      <c r="C190" s="5" t="s">
        <v>26</v>
      </c>
      <c r="D190" s="5" t="s">
        <v>27</v>
      </c>
      <c r="E190" s="5" t="s">
        <v>161</v>
      </c>
      <c r="F190" s="5" t="s">
        <v>30</v>
      </c>
      <c r="G190" s="5">
        <v>2</v>
      </c>
      <c r="H190" s="74">
        <v>33</v>
      </c>
      <c r="I190" s="6">
        <v>37.5</v>
      </c>
      <c r="J190" s="40">
        <f t="shared" si="5"/>
        <v>66</v>
      </c>
    </row>
    <row r="191" spans="1:10" ht="22.5">
      <c r="A191" s="5" t="s">
        <v>205</v>
      </c>
      <c r="B191" s="5" t="s">
        <v>22</v>
      </c>
      <c r="C191" s="5" t="s">
        <v>26</v>
      </c>
      <c r="D191" s="5" t="s">
        <v>27</v>
      </c>
      <c r="E191" s="5" t="s">
        <v>132</v>
      </c>
      <c r="F191" s="5" t="s">
        <v>30</v>
      </c>
      <c r="G191" s="5">
        <v>2</v>
      </c>
      <c r="H191" s="74">
        <v>60.500000000000007</v>
      </c>
      <c r="I191" s="6">
        <v>63.28</v>
      </c>
      <c r="J191" s="40">
        <f t="shared" si="5"/>
        <v>121.00000000000001</v>
      </c>
    </row>
    <row r="192" spans="1:10" ht="22.5">
      <c r="A192" s="5" t="s">
        <v>205</v>
      </c>
      <c r="B192" s="5" t="s">
        <v>22</v>
      </c>
      <c r="C192" s="5" t="s">
        <v>26</v>
      </c>
      <c r="D192" s="5" t="s">
        <v>27</v>
      </c>
      <c r="E192" s="5" t="s">
        <v>48</v>
      </c>
      <c r="F192" s="5" t="s">
        <v>11</v>
      </c>
      <c r="G192" s="5">
        <v>2</v>
      </c>
      <c r="H192" s="74">
        <v>77</v>
      </c>
      <c r="I192" s="6">
        <v>84.51</v>
      </c>
      <c r="J192" s="40">
        <f t="shared" si="5"/>
        <v>154</v>
      </c>
    </row>
    <row r="193" spans="1:10" ht="22.5">
      <c r="A193" s="5" t="s">
        <v>205</v>
      </c>
      <c r="B193" s="5" t="s">
        <v>22</v>
      </c>
      <c r="C193" s="5" t="s">
        <v>26</v>
      </c>
      <c r="D193" s="5" t="s">
        <v>27</v>
      </c>
      <c r="E193" s="5" t="s">
        <v>49</v>
      </c>
      <c r="F193" s="5" t="s">
        <v>11</v>
      </c>
      <c r="G193" s="5">
        <v>2</v>
      </c>
      <c r="H193" s="74">
        <v>27.500000000000004</v>
      </c>
      <c r="I193" s="6">
        <v>31.64</v>
      </c>
      <c r="J193" s="40">
        <f t="shared" si="5"/>
        <v>55.000000000000007</v>
      </c>
    </row>
    <row r="194" spans="1:10" ht="22.5">
      <c r="A194" s="5" t="s">
        <v>205</v>
      </c>
      <c r="B194" s="5" t="s">
        <v>22</v>
      </c>
      <c r="C194" s="5" t="s">
        <v>26</v>
      </c>
      <c r="D194" s="5" t="s">
        <v>27</v>
      </c>
      <c r="E194" s="5" t="s">
        <v>130</v>
      </c>
      <c r="F194" s="5" t="s">
        <v>11</v>
      </c>
      <c r="G194" s="5">
        <v>2</v>
      </c>
      <c r="H194" s="74">
        <v>5.5</v>
      </c>
      <c r="I194" s="6">
        <v>6.71</v>
      </c>
      <c r="J194" s="40">
        <f t="shared" si="5"/>
        <v>11</v>
      </c>
    </row>
    <row r="195" spans="1:10">
      <c r="A195" s="5" t="s">
        <v>205</v>
      </c>
      <c r="B195" s="5" t="s">
        <v>22</v>
      </c>
      <c r="C195" s="5" t="s">
        <v>26</v>
      </c>
      <c r="D195" s="5" t="s">
        <v>27</v>
      </c>
      <c r="E195" s="5" t="s">
        <v>187</v>
      </c>
      <c r="F195" s="5" t="s">
        <v>11</v>
      </c>
      <c r="G195" s="5">
        <v>2</v>
      </c>
      <c r="H195" s="74">
        <v>7.7000000000000011</v>
      </c>
      <c r="I195" s="6">
        <v>8.75</v>
      </c>
      <c r="J195" s="40">
        <f t="shared" si="5"/>
        <v>15.400000000000002</v>
      </c>
    </row>
    <row r="196" spans="1:10" ht="22.5">
      <c r="A196" s="5" t="s">
        <v>205</v>
      </c>
      <c r="B196" s="5" t="s">
        <v>22</v>
      </c>
      <c r="C196" s="5" t="s">
        <v>26</v>
      </c>
      <c r="D196" s="5" t="s">
        <v>27</v>
      </c>
      <c r="E196" s="5" t="s">
        <v>151</v>
      </c>
      <c r="F196" s="5" t="s">
        <v>11</v>
      </c>
      <c r="G196" s="5">
        <v>3</v>
      </c>
      <c r="H196" s="74">
        <v>16.5</v>
      </c>
      <c r="I196" s="6">
        <v>18.75</v>
      </c>
      <c r="J196" s="40">
        <f t="shared" si="5"/>
        <v>49.5</v>
      </c>
    </row>
    <row r="197" spans="1:10" ht="22.5">
      <c r="A197" s="5" t="s">
        <v>205</v>
      </c>
      <c r="B197" s="5" t="s">
        <v>22</v>
      </c>
      <c r="C197" s="5" t="s">
        <v>26</v>
      </c>
      <c r="D197" s="5" t="s">
        <v>27</v>
      </c>
      <c r="E197" s="5" t="s">
        <v>55</v>
      </c>
      <c r="F197" s="5" t="s">
        <v>11</v>
      </c>
      <c r="G197" s="5">
        <v>3</v>
      </c>
      <c r="H197" s="74">
        <v>17.600000000000001</v>
      </c>
      <c r="I197" s="6">
        <v>21.25</v>
      </c>
      <c r="J197" s="40">
        <f t="shared" si="5"/>
        <v>52.800000000000004</v>
      </c>
    </row>
    <row r="198" spans="1:10" ht="22.5">
      <c r="A198" s="5" t="s">
        <v>205</v>
      </c>
      <c r="B198" s="5" t="s">
        <v>22</v>
      </c>
      <c r="C198" s="5" t="s">
        <v>26</v>
      </c>
      <c r="D198" s="5" t="s">
        <v>27</v>
      </c>
      <c r="E198" s="5" t="s">
        <v>51</v>
      </c>
      <c r="F198" s="5" t="s">
        <v>11</v>
      </c>
      <c r="G198" s="5">
        <v>3</v>
      </c>
      <c r="H198" s="74">
        <v>13.200000000000001</v>
      </c>
      <c r="I198" s="6">
        <v>16.05</v>
      </c>
      <c r="J198" s="40">
        <f t="shared" si="5"/>
        <v>39.6</v>
      </c>
    </row>
    <row r="199" spans="1:10" ht="22.5">
      <c r="A199" s="5" t="s">
        <v>205</v>
      </c>
      <c r="B199" s="5" t="s">
        <v>22</v>
      </c>
      <c r="C199" s="5" t="s">
        <v>26</v>
      </c>
      <c r="D199" s="5" t="s">
        <v>27</v>
      </c>
      <c r="E199" s="5" t="s">
        <v>129</v>
      </c>
      <c r="F199" s="5" t="s">
        <v>30</v>
      </c>
      <c r="G199" s="5">
        <v>6</v>
      </c>
      <c r="H199" s="74">
        <v>38.5</v>
      </c>
      <c r="I199" s="6">
        <v>44.61</v>
      </c>
      <c r="J199" s="40">
        <f t="shared" si="5"/>
        <v>231</v>
      </c>
    </row>
    <row r="200" spans="1:10">
      <c r="A200" s="5" t="s">
        <v>205</v>
      </c>
      <c r="B200" s="5" t="s">
        <v>22</v>
      </c>
      <c r="C200" s="5" t="s">
        <v>26</v>
      </c>
      <c r="D200" s="5" t="s">
        <v>27</v>
      </c>
      <c r="E200" s="5" t="s">
        <v>56</v>
      </c>
      <c r="F200" s="5" t="s">
        <v>11</v>
      </c>
      <c r="G200" s="5">
        <v>7</v>
      </c>
      <c r="H200" s="74">
        <v>27.500000000000004</v>
      </c>
      <c r="I200" s="6">
        <v>33.81</v>
      </c>
      <c r="J200" s="40">
        <f t="shared" si="5"/>
        <v>192.50000000000003</v>
      </c>
    </row>
    <row r="201" spans="1:10" ht="22.5">
      <c r="A201" s="5" t="s">
        <v>205</v>
      </c>
      <c r="B201" s="5" t="s">
        <v>22</v>
      </c>
      <c r="C201" s="5" t="s">
        <v>26</v>
      </c>
      <c r="D201" s="5" t="s">
        <v>27</v>
      </c>
      <c r="E201" s="5" t="s">
        <v>53</v>
      </c>
      <c r="F201" s="5" t="s">
        <v>30</v>
      </c>
      <c r="G201" s="5">
        <v>7</v>
      </c>
      <c r="H201" s="74">
        <v>46.2</v>
      </c>
      <c r="I201" s="6">
        <v>52.38</v>
      </c>
      <c r="J201" s="40">
        <f t="shared" si="5"/>
        <v>323.40000000000003</v>
      </c>
    </row>
    <row r="202" spans="1:10">
      <c r="A202" s="5" t="s">
        <v>205</v>
      </c>
      <c r="B202" s="5" t="s">
        <v>22</v>
      </c>
      <c r="C202" s="5" t="s">
        <v>26</v>
      </c>
      <c r="D202" s="5" t="s">
        <v>27</v>
      </c>
      <c r="E202" s="5" t="s">
        <v>58</v>
      </c>
      <c r="F202" s="5" t="s">
        <v>11</v>
      </c>
      <c r="G202" s="5">
        <v>10</v>
      </c>
      <c r="H202" s="74">
        <v>3.3000000000000003</v>
      </c>
      <c r="I202" s="6">
        <v>4.3099999999999996</v>
      </c>
      <c r="J202" s="40">
        <f t="shared" si="5"/>
        <v>33</v>
      </c>
    </row>
    <row r="203" spans="1:10" ht="12">
      <c r="A203" s="5" t="s">
        <v>205</v>
      </c>
      <c r="B203" s="5" t="s">
        <v>22</v>
      </c>
      <c r="C203" s="5" t="s">
        <v>26</v>
      </c>
      <c r="D203" s="5" t="s">
        <v>27</v>
      </c>
      <c r="E203" s="5" t="s">
        <v>54</v>
      </c>
      <c r="F203" s="5" t="s">
        <v>11</v>
      </c>
      <c r="G203" s="5">
        <v>10</v>
      </c>
      <c r="H203" s="76">
        <v>6.6000000000000005</v>
      </c>
      <c r="I203" s="55">
        <v>9.8375000000000004</v>
      </c>
      <c r="J203" s="40">
        <f t="shared" si="5"/>
        <v>66</v>
      </c>
    </row>
    <row r="204" spans="1:10" ht="22.5">
      <c r="A204" s="5" t="s">
        <v>205</v>
      </c>
      <c r="B204" s="5" t="s">
        <v>22</v>
      </c>
      <c r="C204" s="5" t="s">
        <v>26</v>
      </c>
      <c r="D204" s="5" t="s">
        <v>27</v>
      </c>
      <c r="E204" s="5" t="s">
        <v>57</v>
      </c>
      <c r="F204" s="5" t="s">
        <v>11</v>
      </c>
      <c r="G204" s="5">
        <v>10</v>
      </c>
      <c r="H204" s="74">
        <v>16.5</v>
      </c>
      <c r="I204" s="6">
        <v>21.41</v>
      </c>
      <c r="J204" s="40">
        <f t="shared" si="5"/>
        <v>165</v>
      </c>
    </row>
    <row r="205" spans="1:10" ht="22.5">
      <c r="A205" s="5" t="s">
        <v>205</v>
      </c>
      <c r="B205" s="5" t="s">
        <v>22</v>
      </c>
      <c r="C205" s="5" t="s">
        <v>26</v>
      </c>
      <c r="D205" s="5" t="s">
        <v>27</v>
      </c>
      <c r="E205" s="5" t="s">
        <v>59</v>
      </c>
      <c r="F205" s="5" t="s">
        <v>11</v>
      </c>
      <c r="G205" s="5">
        <v>14</v>
      </c>
      <c r="H205" s="74">
        <v>11</v>
      </c>
      <c r="I205" s="6">
        <v>13.85</v>
      </c>
      <c r="J205" s="40">
        <f t="shared" si="5"/>
        <v>154</v>
      </c>
    </row>
    <row r="206" spans="1:10" ht="22.5">
      <c r="A206" s="5" t="s">
        <v>205</v>
      </c>
      <c r="B206" s="5" t="s">
        <v>22</v>
      </c>
      <c r="C206" s="5" t="s">
        <v>26</v>
      </c>
      <c r="D206" s="5" t="s">
        <v>27</v>
      </c>
      <c r="E206" s="5" t="s">
        <v>61</v>
      </c>
      <c r="F206" s="5" t="s">
        <v>11</v>
      </c>
      <c r="G206" s="5">
        <v>18</v>
      </c>
      <c r="H206" s="74">
        <v>3.3000000000000003</v>
      </c>
      <c r="I206" s="6">
        <v>3.8</v>
      </c>
      <c r="J206" s="40">
        <f t="shared" si="5"/>
        <v>59.400000000000006</v>
      </c>
    </row>
    <row r="207" spans="1:10" ht="22.5">
      <c r="A207" s="5" t="s">
        <v>205</v>
      </c>
      <c r="B207" s="5" t="s">
        <v>22</v>
      </c>
      <c r="C207" s="5" t="s">
        <v>26</v>
      </c>
      <c r="D207" s="5" t="s">
        <v>27</v>
      </c>
      <c r="E207" s="5" t="s">
        <v>60</v>
      </c>
      <c r="F207" s="5" t="s">
        <v>11</v>
      </c>
      <c r="G207" s="5">
        <v>20</v>
      </c>
      <c r="H207" s="74">
        <v>4.32</v>
      </c>
      <c r="I207" s="6">
        <v>4.32</v>
      </c>
      <c r="J207" s="40">
        <f t="shared" si="5"/>
        <v>86.4</v>
      </c>
    </row>
    <row r="208" spans="1:10">
      <c r="A208" s="5" t="s">
        <v>205</v>
      </c>
      <c r="B208" s="5" t="s">
        <v>22</v>
      </c>
      <c r="C208" s="5" t="s">
        <v>26</v>
      </c>
      <c r="D208" s="5" t="s">
        <v>27</v>
      </c>
      <c r="E208" s="5" t="s">
        <v>63</v>
      </c>
      <c r="F208" s="5" t="s">
        <v>11</v>
      </c>
      <c r="G208" s="5">
        <v>24</v>
      </c>
      <c r="H208" s="74">
        <v>3.3000000000000003</v>
      </c>
      <c r="I208" s="6">
        <v>4</v>
      </c>
      <c r="J208" s="40">
        <f t="shared" si="5"/>
        <v>79.2</v>
      </c>
    </row>
    <row r="209" spans="1:10" ht="22.5">
      <c r="A209" s="5" t="s">
        <v>205</v>
      </c>
      <c r="B209" s="5" t="s">
        <v>22</v>
      </c>
      <c r="C209" s="5" t="s">
        <v>26</v>
      </c>
      <c r="D209" s="5" t="s">
        <v>27</v>
      </c>
      <c r="E209" s="5" t="s">
        <v>62</v>
      </c>
      <c r="F209" s="5" t="s">
        <v>11</v>
      </c>
      <c r="G209" s="5">
        <v>28</v>
      </c>
      <c r="H209" s="74">
        <v>4.4000000000000004</v>
      </c>
      <c r="I209" s="6">
        <v>4.74</v>
      </c>
      <c r="J209" s="40">
        <f t="shared" si="5"/>
        <v>123.20000000000002</v>
      </c>
    </row>
    <row r="210" spans="1:10" ht="22.5">
      <c r="A210" s="5" t="s">
        <v>205</v>
      </c>
      <c r="B210" s="5" t="s">
        <v>64</v>
      </c>
      <c r="C210" s="5" t="s">
        <v>65</v>
      </c>
      <c r="D210" s="5" t="s">
        <v>66</v>
      </c>
      <c r="E210" s="5" t="s">
        <v>67</v>
      </c>
      <c r="F210" s="5" t="s">
        <v>11</v>
      </c>
      <c r="G210" s="5">
        <v>7</v>
      </c>
      <c r="H210" s="74">
        <v>330</v>
      </c>
      <c r="I210" s="6">
        <v>350</v>
      </c>
      <c r="J210" s="40">
        <f t="shared" si="5"/>
        <v>2310</v>
      </c>
    </row>
    <row r="211" spans="1:10" ht="22.5">
      <c r="A211" s="5" t="s">
        <v>205</v>
      </c>
      <c r="B211" s="5" t="s">
        <v>74</v>
      </c>
      <c r="C211" s="5" t="s">
        <v>75</v>
      </c>
      <c r="D211" s="5" t="s">
        <v>186</v>
      </c>
      <c r="E211" s="5" t="s">
        <v>195</v>
      </c>
      <c r="F211" s="5" t="s">
        <v>11</v>
      </c>
      <c r="G211" s="5">
        <v>1</v>
      </c>
      <c r="H211" s="74">
        <v>221.6</v>
      </c>
      <c r="I211" s="6">
        <v>257.61</v>
      </c>
      <c r="J211" s="40">
        <f t="shared" si="5"/>
        <v>221.6</v>
      </c>
    </row>
    <row r="212" spans="1:10" ht="22.5">
      <c r="A212" s="5" t="s">
        <v>205</v>
      </c>
      <c r="B212" s="5" t="s">
        <v>74</v>
      </c>
      <c r="C212" s="5" t="s">
        <v>116</v>
      </c>
      <c r="D212" s="5" t="s">
        <v>117</v>
      </c>
      <c r="E212" s="5" t="s">
        <v>118</v>
      </c>
      <c r="F212" s="5" t="s">
        <v>11</v>
      </c>
      <c r="G212" s="5">
        <v>1</v>
      </c>
      <c r="H212" s="74">
        <v>93.500000000000014</v>
      </c>
      <c r="I212" s="6">
        <v>101.95</v>
      </c>
      <c r="J212" s="40">
        <f t="shared" si="5"/>
        <v>93.500000000000014</v>
      </c>
    </row>
    <row r="213" spans="1:10" ht="22.5">
      <c r="A213" s="5" t="s">
        <v>205</v>
      </c>
      <c r="B213" s="5" t="s">
        <v>74</v>
      </c>
      <c r="C213" s="5" t="s">
        <v>119</v>
      </c>
      <c r="D213" s="5" t="s">
        <v>120</v>
      </c>
      <c r="E213" s="5" t="s">
        <v>121</v>
      </c>
      <c r="F213" s="5" t="s">
        <v>11</v>
      </c>
      <c r="G213" s="5">
        <v>1</v>
      </c>
      <c r="H213" s="74">
        <v>62.71</v>
      </c>
      <c r="I213" s="6">
        <v>66.900000000000006</v>
      </c>
      <c r="J213" s="40">
        <f t="shared" si="5"/>
        <v>62.71</v>
      </c>
    </row>
    <row r="214" spans="1:10" ht="22.5">
      <c r="A214" s="5" t="s">
        <v>205</v>
      </c>
      <c r="B214" s="5" t="s">
        <v>64</v>
      </c>
      <c r="C214" s="5" t="s">
        <v>81</v>
      </c>
      <c r="D214" s="5" t="s">
        <v>82</v>
      </c>
      <c r="E214" s="5" t="s">
        <v>83</v>
      </c>
      <c r="F214" s="5" t="s">
        <v>11</v>
      </c>
      <c r="G214" s="5">
        <v>1</v>
      </c>
      <c r="H214" s="74">
        <v>44</v>
      </c>
      <c r="I214" s="6">
        <v>48.35</v>
      </c>
      <c r="J214" s="40">
        <f t="shared" si="5"/>
        <v>44</v>
      </c>
    </row>
    <row r="215" spans="1:10" ht="22.5">
      <c r="A215" s="5" t="s">
        <v>205</v>
      </c>
      <c r="B215" s="5" t="s">
        <v>64</v>
      </c>
      <c r="C215" s="5" t="s">
        <v>65</v>
      </c>
      <c r="D215" s="5" t="s">
        <v>66</v>
      </c>
      <c r="E215" s="5" t="s">
        <v>84</v>
      </c>
      <c r="F215" s="5" t="s">
        <v>11</v>
      </c>
      <c r="G215" s="5">
        <v>4</v>
      </c>
      <c r="H215" s="75">
        <v>155.13</v>
      </c>
      <c r="I215" s="54">
        <v>155.13</v>
      </c>
      <c r="J215" s="40">
        <f t="shared" si="5"/>
        <v>620.52</v>
      </c>
    </row>
    <row r="216" spans="1:10" ht="22.5">
      <c r="A216" s="5" t="s">
        <v>205</v>
      </c>
      <c r="B216" s="5" t="s">
        <v>64</v>
      </c>
      <c r="C216" s="5" t="s">
        <v>88</v>
      </c>
      <c r="D216" s="5" t="s">
        <v>89</v>
      </c>
      <c r="E216" s="5" t="s">
        <v>90</v>
      </c>
      <c r="F216" s="5" t="s">
        <v>11</v>
      </c>
      <c r="G216" s="5">
        <v>1</v>
      </c>
      <c r="H216" s="74">
        <v>237.48</v>
      </c>
      <c r="I216" s="6">
        <v>238.1</v>
      </c>
      <c r="J216" s="40">
        <f t="shared" si="5"/>
        <v>237.48</v>
      </c>
    </row>
    <row r="217" spans="1:10" ht="22.5">
      <c r="A217" s="5" t="s">
        <v>205</v>
      </c>
      <c r="B217" s="5" t="s">
        <v>64</v>
      </c>
      <c r="C217" s="5" t="s">
        <v>88</v>
      </c>
      <c r="D217" s="5" t="s">
        <v>19</v>
      </c>
      <c r="E217" s="5" t="s">
        <v>20</v>
      </c>
      <c r="F217" s="5" t="s">
        <v>21</v>
      </c>
      <c r="G217" s="5">
        <v>140</v>
      </c>
      <c r="H217" s="74">
        <v>5.5</v>
      </c>
      <c r="I217" s="6">
        <v>7</v>
      </c>
      <c r="J217" s="40">
        <f t="shared" si="5"/>
        <v>770</v>
      </c>
    </row>
    <row r="218" spans="1:10" ht="22.5">
      <c r="A218" s="5" t="s">
        <v>205</v>
      </c>
      <c r="B218" s="5" t="s">
        <v>64</v>
      </c>
      <c r="C218" s="5" t="s">
        <v>91</v>
      </c>
      <c r="D218" s="5" t="s">
        <v>92</v>
      </c>
      <c r="E218" s="5" t="s">
        <v>93</v>
      </c>
      <c r="F218" s="5" t="s">
        <v>11</v>
      </c>
      <c r="G218" s="5">
        <v>1</v>
      </c>
      <c r="H218" s="74">
        <v>157.29</v>
      </c>
      <c r="I218" s="6">
        <v>157.29</v>
      </c>
      <c r="J218" s="40">
        <f t="shared" si="5"/>
        <v>157.29</v>
      </c>
    </row>
    <row r="219" spans="1:10" ht="22.5">
      <c r="A219" s="5" t="s">
        <v>205</v>
      </c>
      <c r="B219" s="5" t="s">
        <v>64</v>
      </c>
      <c r="C219" s="5" t="s">
        <v>91</v>
      </c>
      <c r="D219" s="5" t="s">
        <v>92</v>
      </c>
      <c r="E219" s="5" t="s">
        <v>94</v>
      </c>
      <c r="F219" s="5" t="s">
        <v>95</v>
      </c>
      <c r="G219" s="5">
        <v>1</v>
      </c>
      <c r="H219" s="74">
        <v>11.24</v>
      </c>
      <c r="I219" s="6">
        <v>12.5</v>
      </c>
      <c r="J219" s="40">
        <f t="shared" si="5"/>
        <v>11.24</v>
      </c>
    </row>
    <row r="220" spans="1:10" ht="22.5">
      <c r="A220" s="5" t="s">
        <v>205</v>
      </c>
      <c r="B220" s="5" t="s">
        <v>64</v>
      </c>
      <c r="C220" s="5" t="s">
        <v>37</v>
      </c>
      <c r="D220" s="5" t="s">
        <v>122</v>
      </c>
      <c r="E220" s="5" t="s">
        <v>135</v>
      </c>
      <c r="F220" s="5" t="s">
        <v>11</v>
      </c>
      <c r="G220" s="5">
        <v>2</v>
      </c>
      <c r="H220" s="74">
        <v>3.18</v>
      </c>
      <c r="I220" s="6">
        <v>3.18</v>
      </c>
      <c r="J220" s="40">
        <f t="shared" si="5"/>
        <v>6.36</v>
      </c>
    </row>
    <row r="221" spans="1:10" ht="22.5">
      <c r="A221" s="5" t="s">
        <v>205</v>
      </c>
      <c r="B221" s="5" t="s">
        <v>64</v>
      </c>
      <c r="C221" s="5" t="s">
        <v>96</v>
      </c>
      <c r="D221" s="5" t="s">
        <v>97</v>
      </c>
      <c r="E221" s="5" t="s">
        <v>98</v>
      </c>
      <c r="F221" s="5" t="s">
        <v>11</v>
      </c>
      <c r="G221" s="5">
        <v>14</v>
      </c>
      <c r="H221" s="74">
        <v>5.5</v>
      </c>
      <c r="I221" s="6">
        <v>7.75</v>
      </c>
      <c r="J221" s="40">
        <f t="shared" si="5"/>
        <v>77</v>
      </c>
    </row>
    <row r="222" spans="1:10" ht="22.5">
      <c r="A222" s="7" t="s">
        <v>219</v>
      </c>
      <c r="B222" s="7"/>
      <c r="C222" s="7"/>
      <c r="D222" s="7"/>
      <c r="E222" s="7"/>
      <c r="F222" s="7"/>
      <c r="G222" s="7"/>
      <c r="H222" s="8"/>
      <c r="I222" s="8"/>
      <c r="J222" s="52">
        <f>SUM(J175:J221)</f>
        <v>8465.6</v>
      </c>
    </row>
    <row r="223" spans="1:10" ht="33.75">
      <c r="A223" s="3" t="s">
        <v>0</v>
      </c>
      <c r="B223" s="3" t="s">
        <v>1</v>
      </c>
      <c r="C223" s="3" t="s">
        <v>2</v>
      </c>
      <c r="D223" s="3" t="s">
        <v>3</v>
      </c>
      <c r="E223" s="3" t="s">
        <v>4</v>
      </c>
      <c r="F223" s="3" t="s">
        <v>5</v>
      </c>
      <c r="G223" s="3" t="s">
        <v>6</v>
      </c>
      <c r="H223" s="12" t="s">
        <v>216</v>
      </c>
      <c r="I223" s="4" t="s">
        <v>217</v>
      </c>
      <c r="J223" s="4" t="s">
        <v>218</v>
      </c>
    </row>
    <row r="224" spans="1:10" ht="22.5">
      <c r="A224" s="5" t="s">
        <v>206</v>
      </c>
      <c r="B224" s="5" t="s">
        <v>64</v>
      </c>
      <c r="C224" s="5" t="s">
        <v>65</v>
      </c>
      <c r="D224" s="5" t="s">
        <v>66</v>
      </c>
      <c r="E224" s="5" t="s">
        <v>67</v>
      </c>
      <c r="F224" s="5" t="s">
        <v>11</v>
      </c>
      <c r="G224" s="5">
        <v>12</v>
      </c>
      <c r="H224" s="74">
        <v>345</v>
      </c>
      <c r="I224" s="6">
        <v>350</v>
      </c>
      <c r="J224" s="40">
        <f t="shared" ref="J224:J262" si="6">G224*H224</f>
        <v>4140</v>
      </c>
    </row>
    <row r="225" spans="1:10" ht="22.5">
      <c r="A225" s="5" t="s">
        <v>206</v>
      </c>
      <c r="B225" s="5" t="s">
        <v>64</v>
      </c>
      <c r="C225" s="5" t="s">
        <v>68</v>
      </c>
      <c r="D225" s="5" t="s">
        <v>69</v>
      </c>
      <c r="E225" s="5" t="s">
        <v>70</v>
      </c>
      <c r="F225" s="5" t="s">
        <v>11</v>
      </c>
      <c r="G225" s="5">
        <v>12</v>
      </c>
      <c r="H225" s="74">
        <v>29.700000000000003</v>
      </c>
      <c r="I225" s="6">
        <v>37.71</v>
      </c>
      <c r="J225" s="40">
        <f t="shared" si="6"/>
        <v>356.40000000000003</v>
      </c>
    </row>
    <row r="226" spans="1:10" ht="22.5">
      <c r="A226" s="5" t="s">
        <v>206</v>
      </c>
      <c r="B226" s="5" t="s">
        <v>15</v>
      </c>
      <c r="C226" s="5" t="s">
        <v>78</v>
      </c>
      <c r="D226" s="5" t="s">
        <v>79</v>
      </c>
      <c r="E226" s="5" t="s">
        <v>80</v>
      </c>
      <c r="F226" s="5" t="s">
        <v>11</v>
      </c>
      <c r="G226" s="5">
        <v>3</v>
      </c>
      <c r="H226" s="74">
        <v>561</v>
      </c>
      <c r="I226" s="6">
        <v>583.13</v>
      </c>
      <c r="J226" s="40">
        <f t="shared" si="6"/>
        <v>1683</v>
      </c>
    </row>
    <row r="227" spans="1:10" ht="22.5">
      <c r="A227" s="5" t="s">
        <v>206</v>
      </c>
      <c r="B227" s="5" t="s">
        <v>15</v>
      </c>
      <c r="C227" s="5" t="s">
        <v>71</v>
      </c>
      <c r="D227" s="5" t="s">
        <v>72</v>
      </c>
      <c r="E227" s="5" t="s">
        <v>73</v>
      </c>
      <c r="F227" s="5" t="s">
        <v>11</v>
      </c>
      <c r="G227" s="5">
        <v>8</v>
      </c>
      <c r="H227" s="75">
        <v>181.50000000000003</v>
      </c>
      <c r="I227" s="54">
        <v>185.44</v>
      </c>
      <c r="J227" s="40">
        <f t="shared" si="6"/>
        <v>1452.0000000000002</v>
      </c>
    </row>
    <row r="228" spans="1:10" ht="22.5">
      <c r="A228" s="5" t="s">
        <v>206</v>
      </c>
      <c r="B228" s="5" t="s">
        <v>74</v>
      </c>
      <c r="C228" s="5" t="s">
        <v>75</v>
      </c>
      <c r="D228" s="5" t="s">
        <v>186</v>
      </c>
      <c r="E228" s="5" t="s">
        <v>195</v>
      </c>
      <c r="F228" s="5" t="s">
        <v>11</v>
      </c>
      <c r="G228" s="5">
        <v>2</v>
      </c>
      <c r="H228" s="74">
        <v>257.61</v>
      </c>
      <c r="I228" s="6">
        <v>257.61</v>
      </c>
      <c r="J228" s="40">
        <f t="shared" si="6"/>
        <v>515.22</v>
      </c>
    </row>
    <row r="229" spans="1:10" ht="22.5">
      <c r="A229" s="5" t="s">
        <v>206</v>
      </c>
      <c r="B229" s="5" t="s">
        <v>15</v>
      </c>
      <c r="C229" s="5" t="s">
        <v>169</v>
      </c>
      <c r="D229" s="5" t="s">
        <v>170</v>
      </c>
      <c r="E229" s="5" t="s">
        <v>171</v>
      </c>
      <c r="F229" s="5" t="s">
        <v>11</v>
      </c>
      <c r="G229" s="5">
        <v>2</v>
      </c>
      <c r="H229" s="74">
        <v>86.8</v>
      </c>
      <c r="I229" s="6">
        <v>86.8</v>
      </c>
      <c r="J229" s="40">
        <f t="shared" si="6"/>
        <v>173.6</v>
      </c>
    </row>
    <row r="230" spans="1:10">
      <c r="A230" s="5" t="s">
        <v>206</v>
      </c>
      <c r="B230" s="5" t="s">
        <v>7</v>
      </c>
      <c r="C230" s="5" t="s">
        <v>12</v>
      </c>
      <c r="D230" s="5" t="s">
        <v>13</v>
      </c>
      <c r="E230" s="5" t="s">
        <v>14</v>
      </c>
      <c r="F230" s="5" t="s">
        <v>11</v>
      </c>
      <c r="G230" s="5">
        <v>1</v>
      </c>
      <c r="H230" s="74">
        <v>2.2000000000000002</v>
      </c>
      <c r="I230" s="6">
        <v>3</v>
      </c>
      <c r="J230" s="40">
        <f t="shared" si="6"/>
        <v>2.2000000000000002</v>
      </c>
    </row>
    <row r="231" spans="1:10" ht="22.5">
      <c r="A231" s="5" t="s">
        <v>206</v>
      </c>
      <c r="B231" s="5" t="s">
        <v>15</v>
      </c>
      <c r="C231" s="5" t="s">
        <v>16</v>
      </c>
      <c r="D231" s="5" t="s">
        <v>17</v>
      </c>
      <c r="E231" s="5" t="s">
        <v>18</v>
      </c>
      <c r="F231" s="5" t="s">
        <v>11</v>
      </c>
      <c r="G231" s="5">
        <v>1</v>
      </c>
      <c r="H231" s="74">
        <v>183.31</v>
      </c>
      <c r="I231" s="6">
        <v>183.31</v>
      </c>
      <c r="J231" s="40">
        <f t="shared" si="6"/>
        <v>183.31</v>
      </c>
    </row>
    <row r="232" spans="1:10">
      <c r="A232" s="5" t="s">
        <v>206</v>
      </c>
      <c r="B232" s="5" t="s">
        <v>22</v>
      </c>
      <c r="C232" s="5" t="s">
        <v>23</v>
      </c>
      <c r="D232" s="5" t="s">
        <v>24</v>
      </c>
      <c r="E232" s="5" t="s">
        <v>25</v>
      </c>
      <c r="F232" s="5" t="s">
        <v>11</v>
      </c>
      <c r="G232" s="5">
        <v>1</v>
      </c>
      <c r="H232" s="74">
        <v>4000</v>
      </c>
      <c r="I232" s="6">
        <v>4000</v>
      </c>
      <c r="J232" s="40">
        <f t="shared" si="6"/>
        <v>4000</v>
      </c>
    </row>
    <row r="233" spans="1:10" ht="22.5">
      <c r="A233" s="5" t="s">
        <v>206</v>
      </c>
      <c r="B233" s="5" t="s">
        <v>22</v>
      </c>
      <c r="C233" s="5" t="s">
        <v>26</v>
      </c>
      <c r="D233" s="5" t="s">
        <v>27</v>
      </c>
      <c r="E233" s="5" t="s">
        <v>34</v>
      </c>
      <c r="F233" s="5" t="s">
        <v>11</v>
      </c>
      <c r="G233" s="5">
        <v>1</v>
      </c>
      <c r="H233" s="74">
        <v>341.14299999999997</v>
      </c>
      <c r="I233" s="6">
        <v>345.78</v>
      </c>
      <c r="J233" s="40">
        <f t="shared" si="6"/>
        <v>341.14299999999997</v>
      </c>
    </row>
    <row r="234" spans="1:10" ht="22.5">
      <c r="A234" s="5" t="s">
        <v>206</v>
      </c>
      <c r="B234" s="5" t="s">
        <v>22</v>
      </c>
      <c r="C234" s="5" t="s">
        <v>26</v>
      </c>
      <c r="D234" s="5" t="s">
        <v>27</v>
      </c>
      <c r="E234" s="5" t="s">
        <v>175</v>
      </c>
      <c r="F234" s="5" t="s">
        <v>11</v>
      </c>
      <c r="G234" s="5">
        <v>1</v>
      </c>
      <c r="H234" s="74">
        <v>159.5</v>
      </c>
      <c r="I234" s="6">
        <v>262.7</v>
      </c>
      <c r="J234" s="40">
        <f t="shared" si="6"/>
        <v>159.5</v>
      </c>
    </row>
    <row r="235" spans="1:10" ht="22.5">
      <c r="A235" s="5" t="s">
        <v>206</v>
      </c>
      <c r="B235" s="5" t="s">
        <v>36</v>
      </c>
      <c r="C235" s="5" t="s">
        <v>40</v>
      </c>
      <c r="D235" s="5" t="s">
        <v>41</v>
      </c>
      <c r="E235" s="5" t="s">
        <v>42</v>
      </c>
      <c r="F235" s="5" t="s">
        <v>11</v>
      </c>
      <c r="G235" s="5">
        <v>1</v>
      </c>
      <c r="H235" s="74">
        <v>308</v>
      </c>
      <c r="I235" s="6">
        <v>313.64</v>
      </c>
      <c r="J235" s="40">
        <f t="shared" si="6"/>
        <v>308</v>
      </c>
    </row>
    <row r="236" spans="1:10" ht="22.5">
      <c r="A236" s="5" t="s">
        <v>206</v>
      </c>
      <c r="B236" s="5" t="s">
        <v>36</v>
      </c>
      <c r="C236" s="5" t="s">
        <v>43</v>
      </c>
      <c r="D236" s="5" t="s">
        <v>44</v>
      </c>
      <c r="E236" s="5" t="s">
        <v>45</v>
      </c>
      <c r="F236" s="5" t="s">
        <v>11</v>
      </c>
      <c r="G236" s="5">
        <v>1</v>
      </c>
      <c r="H236" s="74">
        <v>104.50000000000001</v>
      </c>
      <c r="I236" s="6">
        <v>109.03</v>
      </c>
      <c r="J236" s="40">
        <f t="shared" si="6"/>
        <v>104.50000000000001</v>
      </c>
    </row>
    <row r="237" spans="1:10" ht="22.5">
      <c r="A237" s="5" t="s">
        <v>206</v>
      </c>
      <c r="B237" s="5" t="s">
        <v>22</v>
      </c>
      <c r="C237" s="5" t="s">
        <v>26</v>
      </c>
      <c r="D237" s="5" t="s">
        <v>27</v>
      </c>
      <c r="E237" s="5" t="s">
        <v>161</v>
      </c>
      <c r="F237" s="5" t="s">
        <v>30</v>
      </c>
      <c r="G237" s="5">
        <v>2</v>
      </c>
      <c r="H237" s="74">
        <v>33</v>
      </c>
      <c r="I237" s="6">
        <v>37.5</v>
      </c>
      <c r="J237" s="40">
        <f t="shared" si="6"/>
        <v>66</v>
      </c>
    </row>
    <row r="238" spans="1:10" ht="22.5">
      <c r="A238" s="5" t="s">
        <v>206</v>
      </c>
      <c r="B238" s="5" t="s">
        <v>22</v>
      </c>
      <c r="C238" s="5" t="s">
        <v>26</v>
      </c>
      <c r="D238" s="5" t="s">
        <v>27</v>
      </c>
      <c r="E238" s="5" t="s">
        <v>176</v>
      </c>
      <c r="F238" s="5" t="s">
        <v>30</v>
      </c>
      <c r="G238" s="5">
        <v>2</v>
      </c>
      <c r="H238" s="74">
        <v>71.5</v>
      </c>
      <c r="I238" s="6">
        <v>72.239999999999995</v>
      </c>
      <c r="J238" s="40">
        <f t="shared" si="6"/>
        <v>143</v>
      </c>
    </row>
    <row r="239" spans="1:10" ht="22.5">
      <c r="A239" s="5" t="s">
        <v>206</v>
      </c>
      <c r="B239" s="5" t="s">
        <v>22</v>
      </c>
      <c r="C239" s="5" t="s">
        <v>26</v>
      </c>
      <c r="D239" s="5" t="s">
        <v>27</v>
      </c>
      <c r="E239" s="5" t="s">
        <v>31</v>
      </c>
      <c r="F239" s="5" t="s">
        <v>30</v>
      </c>
      <c r="G239" s="5">
        <v>2</v>
      </c>
      <c r="H239" s="74">
        <v>82.5</v>
      </c>
      <c r="I239" s="6">
        <v>84</v>
      </c>
      <c r="J239" s="40">
        <f t="shared" si="6"/>
        <v>165</v>
      </c>
    </row>
    <row r="240" spans="1:10" ht="22.5">
      <c r="A240" s="5" t="s">
        <v>206</v>
      </c>
      <c r="B240" s="5" t="s">
        <v>22</v>
      </c>
      <c r="C240" s="5" t="s">
        <v>26</v>
      </c>
      <c r="D240" s="5" t="s">
        <v>27</v>
      </c>
      <c r="E240" s="5" t="s">
        <v>207</v>
      </c>
      <c r="F240" s="5" t="s">
        <v>30</v>
      </c>
      <c r="G240" s="5">
        <v>2</v>
      </c>
      <c r="H240" s="74">
        <v>49.500000000000007</v>
      </c>
      <c r="I240" s="6">
        <v>54.09</v>
      </c>
      <c r="J240" s="40">
        <f t="shared" si="6"/>
        <v>99.000000000000014</v>
      </c>
    </row>
    <row r="241" spans="1:10">
      <c r="A241" s="5" t="s">
        <v>206</v>
      </c>
      <c r="B241" s="5" t="s">
        <v>22</v>
      </c>
      <c r="C241" s="5" t="s">
        <v>26</v>
      </c>
      <c r="D241" s="5" t="s">
        <v>27</v>
      </c>
      <c r="E241" s="5" t="s">
        <v>32</v>
      </c>
      <c r="F241" s="5" t="s">
        <v>30</v>
      </c>
      <c r="G241" s="5">
        <v>2</v>
      </c>
      <c r="H241" s="74">
        <v>60.500000000000007</v>
      </c>
      <c r="I241" s="6">
        <v>63.38</v>
      </c>
      <c r="J241" s="40">
        <f t="shared" si="6"/>
        <v>121.00000000000001</v>
      </c>
    </row>
    <row r="242" spans="1:10" ht="22.5">
      <c r="A242" s="5" t="s">
        <v>206</v>
      </c>
      <c r="B242" s="5" t="s">
        <v>22</v>
      </c>
      <c r="C242" s="5" t="s">
        <v>26</v>
      </c>
      <c r="D242" s="5" t="s">
        <v>27</v>
      </c>
      <c r="E242" s="5" t="s">
        <v>35</v>
      </c>
      <c r="F242" s="5" t="s">
        <v>11</v>
      </c>
      <c r="G242" s="5">
        <v>2</v>
      </c>
      <c r="H242" s="74">
        <v>82.5</v>
      </c>
      <c r="I242" s="6">
        <v>84.22</v>
      </c>
      <c r="J242" s="40">
        <f t="shared" si="6"/>
        <v>165</v>
      </c>
    </row>
    <row r="243" spans="1:10" ht="22.5">
      <c r="A243" s="5" t="s">
        <v>206</v>
      </c>
      <c r="B243" s="5" t="s">
        <v>22</v>
      </c>
      <c r="C243" s="5" t="s">
        <v>26</v>
      </c>
      <c r="D243" s="5" t="s">
        <v>27</v>
      </c>
      <c r="E243" s="5" t="s">
        <v>130</v>
      </c>
      <c r="F243" s="5" t="s">
        <v>11</v>
      </c>
      <c r="G243" s="5">
        <v>2</v>
      </c>
      <c r="H243" s="74">
        <v>6.6000000000000005</v>
      </c>
      <c r="I243" s="6">
        <v>6.71</v>
      </c>
      <c r="J243" s="40">
        <f t="shared" si="6"/>
        <v>13.200000000000001</v>
      </c>
    </row>
    <row r="244" spans="1:10">
      <c r="A244" s="5" t="s">
        <v>206</v>
      </c>
      <c r="B244" s="5" t="s">
        <v>36</v>
      </c>
      <c r="C244" s="5" t="s">
        <v>37</v>
      </c>
      <c r="D244" s="5" t="s">
        <v>38</v>
      </c>
      <c r="E244" s="5" t="s">
        <v>39</v>
      </c>
      <c r="F244" s="5" t="s">
        <v>11</v>
      </c>
      <c r="G244" s="5">
        <v>2</v>
      </c>
      <c r="H244" s="74">
        <v>4.4000000000000004</v>
      </c>
      <c r="I244" s="6">
        <v>4.9800000000000004</v>
      </c>
      <c r="J244" s="40">
        <f t="shared" si="6"/>
        <v>8.8000000000000007</v>
      </c>
    </row>
    <row r="245" spans="1:10">
      <c r="A245" s="5" t="s">
        <v>206</v>
      </c>
      <c r="B245" s="5" t="s">
        <v>22</v>
      </c>
      <c r="C245" s="5" t="s">
        <v>26</v>
      </c>
      <c r="D245" s="5" t="s">
        <v>27</v>
      </c>
      <c r="E245" s="5" t="s">
        <v>143</v>
      </c>
      <c r="F245" s="5" t="s">
        <v>30</v>
      </c>
      <c r="G245" s="5">
        <v>3</v>
      </c>
      <c r="H245" s="74">
        <v>49.500000000000007</v>
      </c>
      <c r="I245" s="6">
        <v>52.29</v>
      </c>
      <c r="J245" s="40">
        <f t="shared" si="6"/>
        <v>148.50000000000003</v>
      </c>
    </row>
    <row r="246" spans="1:10" ht="22.5">
      <c r="A246" s="5" t="s">
        <v>206</v>
      </c>
      <c r="B246" s="5" t="s">
        <v>22</v>
      </c>
      <c r="C246" s="5" t="s">
        <v>26</v>
      </c>
      <c r="D246" s="5" t="s">
        <v>27</v>
      </c>
      <c r="E246" s="5" t="s">
        <v>33</v>
      </c>
      <c r="F246" s="5" t="s">
        <v>30</v>
      </c>
      <c r="G246" s="5">
        <v>3</v>
      </c>
      <c r="H246" s="74">
        <v>16.5</v>
      </c>
      <c r="I246" s="6">
        <v>22.96</v>
      </c>
      <c r="J246" s="40">
        <f t="shared" si="6"/>
        <v>49.5</v>
      </c>
    </row>
    <row r="247" spans="1:10">
      <c r="A247" s="5" t="s">
        <v>206</v>
      </c>
      <c r="B247" s="5" t="s">
        <v>22</v>
      </c>
      <c r="C247" s="5" t="s">
        <v>26</v>
      </c>
      <c r="D247" s="5" t="s">
        <v>27</v>
      </c>
      <c r="E247" s="5" t="s">
        <v>126</v>
      </c>
      <c r="F247" s="5" t="s">
        <v>30</v>
      </c>
      <c r="G247" s="5">
        <v>3</v>
      </c>
      <c r="H247" s="74">
        <v>16.05</v>
      </c>
      <c r="I247" s="6">
        <v>16.05</v>
      </c>
      <c r="J247" s="40">
        <f t="shared" si="6"/>
        <v>48.150000000000006</v>
      </c>
    </row>
    <row r="248" spans="1:10" ht="22.5">
      <c r="A248" s="5" t="s">
        <v>206</v>
      </c>
      <c r="B248" s="5" t="s">
        <v>22</v>
      </c>
      <c r="C248" s="5" t="s">
        <v>26</v>
      </c>
      <c r="D248" s="5" t="s">
        <v>27</v>
      </c>
      <c r="E248" s="5" t="s">
        <v>163</v>
      </c>
      <c r="F248" s="5" t="s">
        <v>11</v>
      </c>
      <c r="G248" s="5">
        <v>3</v>
      </c>
      <c r="H248" s="74">
        <v>22.45</v>
      </c>
      <c r="I248" s="6">
        <v>35.19</v>
      </c>
      <c r="J248" s="40">
        <f t="shared" si="6"/>
        <v>67.349999999999994</v>
      </c>
    </row>
    <row r="249" spans="1:10" ht="22.5">
      <c r="A249" s="5" t="s">
        <v>206</v>
      </c>
      <c r="B249" s="5" t="s">
        <v>22</v>
      </c>
      <c r="C249" s="5" t="s">
        <v>26</v>
      </c>
      <c r="D249" s="5" t="s">
        <v>27</v>
      </c>
      <c r="E249" s="5" t="s">
        <v>50</v>
      </c>
      <c r="F249" s="5" t="s">
        <v>11</v>
      </c>
      <c r="G249" s="5">
        <v>3</v>
      </c>
      <c r="H249" s="74">
        <v>110.00000000000001</v>
      </c>
      <c r="I249" s="6">
        <v>115.52</v>
      </c>
      <c r="J249" s="40">
        <f t="shared" si="6"/>
        <v>330.00000000000006</v>
      </c>
    </row>
    <row r="250" spans="1:10">
      <c r="A250" s="5" t="s">
        <v>206</v>
      </c>
      <c r="B250" s="5" t="s">
        <v>22</v>
      </c>
      <c r="C250" s="5" t="s">
        <v>26</v>
      </c>
      <c r="D250" s="5" t="s">
        <v>27</v>
      </c>
      <c r="E250" s="5" t="s">
        <v>131</v>
      </c>
      <c r="F250" s="5" t="s">
        <v>11</v>
      </c>
      <c r="G250" s="5">
        <v>3</v>
      </c>
      <c r="H250" s="74">
        <v>11</v>
      </c>
      <c r="I250" s="6">
        <v>12.5</v>
      </c>
      <c r="J250" s="40">
        <f t="shared" si="6"/>
        <v>33</v>
      </c>
    </row>
    <row r="251" spans="1:10" ht="22.5">
      <c r="A251" s="5" t="s">
        <v>206</v>
      </c>
      <c r="B251" s="5" t="s">
        <v>22</v>
      </c>
      <c r="C251" s="5" t="s">
        <v>26</v>
      </c>
      <c r="D251" s="5" t="s">
        <v>27</v>
      </c>
      <c r="E251" s="5" t="s">
        <v>48</v>
      </c>
      <c r="F251" s="5" t="s">
        <v>11</v>
      </c>
      <c r="G251" s="5">
        <v>4</v>
      </c>
      <c r="H251" s="74">
        <v>82.5</v>
      </c>
      <c r="I251" s="6">
        <v>84.51</v>
      </c>
      <c r="J251" s="40">
        <f t="shared" si="6"/>
        <v>330</v>
      </c>
    </row>
    <row r="252" spans="1:10" ht="22.5">
      <c r="A252" s="5" t="s">
        <v>206</v>
      </c>
      <c r="B252" s="5" t="s">
        <v>22</v>
      </c>
      <c r="C252" s="5" t="s">
        <v>26</v>
      </c>
      <c r="D252" s="5" t="s">
        <v>27</v>
      </c>
      <c r="E252" s="5" t="s">
        <v>49</v>
      </c>
      <c r="F252" s="5" t="s">
        <v>11</v>
      </c>
      <c r="G252" s="5">
        <v>4</v>
      </c>
      <c r="H252" s="74">
        <v>27.500000000000004</v>
      </c>
      <c r="I252" s="6">
        <v>31.64</v>
      </c>
      <c r="J252" s="40">
        <f t="shared" si="6"/>
        <v>110.00000000000001</v>
      </c>
    </row>
    <row r="253" spans="1:10" ht="22.5">
      <c r="A253" s="5" t="s">
        <v>206</v>
      </c>
      <c r="B253" s="5" t="s">
        <v>22</v>
      </c>
      <c r="C253" s="5" t="s">
        <v>26</v>
      </c>
      <c r="D253" s="5" t="s">
        <v>27</v>
      </c>
      <c r="E253" s="5" t="s">
        <v>51</v>
      </c>
      <c r="F253" s="5" t="s">
        <v>11</v>
      </c>
      <c r="G253" s="5">
        <v>4</v>
      </c>
      <c r="H253" s="74">
        <v>15.400000000000002</v>
      </c>
      <c r="I253" s="6">
        <v>16.05</v>
      </c>
      <c r="J253" s="40">
        <f t="shared" si="6"/>
        <v>61.600000000000009</v>
      </c>
    </row>
    <row r="254" spans="1:10">
      <c r="A254" s="5" t="s">
        <v>206</v>
      </c>
      <c r="B254" s="5" t="s">
        <v>7</v>
      </c>
      <c r="C254" s="5" t="s">
        <v>46</v>
      </c>
      <c r="D254" s="5" t="s">
        <v>133</v>
      </c>
      <c r="E254" s="5" t="s">
        <v>134</v>
      </c>
      <c r="F254" s="5" t="s">
        <v>11</v>
      </c>
      <c r="G254" s="5">
        <v>5</v>
      </c>
      <c r="H254" s="74">
        <v>11</v>
      </c>
      <c r="I254" s="6">
        <v>12.5</v>
      </c>
      <c r="J254" s="40">
        <f t="shared" si="6"/>
        <v>55</v>
      </c>
    </row>
    <row r="255" spans="1:10">
      <c r="A255" s="5" t="s">
        <v>206</v>
      </c>
      <c r="B255" s="5" t="s">
        <v>22</v>
      </c>
      <c r="C255" s="5" t="s">
        <v>26</v>
      </c>
      <c r="D255" s="5" t="s">
        <v>27</v>
      </c>
      <c r="E255" s="5" t="s">
        <v>58</v>
      </c>
      <c r="F255" s="5" t="s">
        <v>11</v>
      </c>
      <c r="G255" s="5">
        <v>10</v>
      </c>
      <c r="H255" s="74">
        <v>4.3099999999999996</v>
      </c>
      <c r="I255" s="6">
        <v>4.3099999999999996</v>
      </c>
      <c r="J255" s="40">
        <f t="shared" si="6"/>
        <v>43.099999999999994</v>
      </c>
    </row>
    <row r="256" spans="1:10" ht="22.5">
      <c r="A256" s="5" t="s">
        <v>206</v>
      </c>
      <c r="B256" s="5" t="s">
        <v>22</v>
      </c>
      <c r="C256" s="5" t="s">
        <v>26</v>
      </c>
      <c r="D256" s="5" t="s">
        <v>27</v>
      </c>
      <c r="E256" s="5" t="s">
        <v>53</v>
      </c>
      <c r="F256" s="5" t="s">
        <v>30</v>
      </c>
      <c r="G256" s="5">
        <v>10</v>
      </c>
      <c r="H256" s="74">
        <v>49.500000000000007</v>
      </c>
      <c r="I256" s="6">
        <v>52.38</v>
      </c>
      <c r="J256" s="40">
        <f t="shared" si="6"/>
        <v>495.00000000000006</v>
      </c>
    </row>
    <row r="257" spans="1:10" ht="22.5">
      <c r="A257" s="5" t="s">
        <v>206</v>
      </c>
      <c r="B257" s="5" t="s">
        <v>22</v>
      </c>
      <c r="C257" s="5" t="s">
        <v>26</v>
      </c>
      <c r="D257" s="5" t="s">
        <v>27</v>
      </c>
      <c r="E257" s="5" t="s">
        <v>52</v>
      </c>
      <c r="F257" s="5" t="s">
        <v>30</v>
      </c>
      <c r="G257" s="5">
        <v>12</v>
      </c>
      <c r="H257" s="74">
        <v>60.500000000000007</v>
      </c>
      <c r="I257" s="6">
        <v>64.89</v>
      </c>
      <c r="J257" s="40">
        <f t="shared" si="6"/>
        <v>726.00000000000011</v>
      </c>
    </row>
    <row r="258" spans="1:10">
      <c r="A258" s="5" t="s">
        <v>206</v>
      </c>
      <c r="B258" s="5" t="s">
        <v>22</v>
      </c>
      <c r="C258" s="5" t="s">
        <v>26</v>
      </c>
      <c r="D258" s="5" t="s">
        <v>27</v>
      </c>
      <c r="E258" s="5" t="s">
        <v>56</v>
      </c>
      <c r="F258" s="5" t="s">
        <v>11</v>
      </c>
      <c r="G258" s="5">
        <v>15</v>
      </c>
      <c r="H258" s="74">
        <v>33</v>
      </c>
      <c r="I258" s="6">
        <v>33.81</v>
      </c>
      <c r="J258" s="40">
        <f t="shared" si="6"/>
        <v>495</v>
      </c>
    </row>
    <row r="259" spans="1:10" ht="22.5">
      <c r="A259" s="5" t="s">
        <v>206</v>
      </c>
      <c r="B259" s="5" t="s">
        <v>22</v>
      </c>
      <c r="C259" s="5" t="s">
        <v>26</v>
      </c>
      <c r="D259" s="5" t="s">
        <v>27</v>
      </c>
      <c r="E259" s="5" t="s">
        <v>111</v>
      </c>
      <c r="F259" s="5" t="s">
        <v>11</v>
      </c>
      <c r="G259" s="5">
        <v>18</v>
      </c>
      <c r="H259" s="74">
        <v>7.5</v>
      </c>
      <c r="I259" s="6">
        <v>7.5</v>
      </c>
      <c r="J259" s="40">
        <f t="shared" si="6"/>
        <v>135</v>
      </c>
    </row>
    <row r="260" spans="1:10" ht="22.5">
      <c r="A260" s="5" t="s">
        <v>206</v>
      </c>
      <c r="B260" s="5" t="s">
        <v>22</v>
      </c>
      <c r="C260" s="5" t="s">
        <v>26</v>
      </c>
      <c r="D260" s="5" t="s">
        <v>27</v>
      </c>
      <c r="E260" s="5" t="s">
        <v>55</v>
      </c>
      <c r="F260" s="5" t="s">
        <v>11</v>
      </c>
      <c r="G260" s="5">
        <v>18</v>
      </c>
      <c r="H260" s="74">
        <v>16.5</v>
      </c>
      <c r="I260" s="6">
        <v>21.25</v>
      </c>
      <c r="J260" s="40">
        <f t="shared" si="6"/>
        <v>297</v>
      </c>
    </row>
    <row r="261" spans="1:10" ht="22.5">
      <c r="A261" s="5" t="s">
        <v>206</v>
      </c>
      <c r="B261" s="5" t="s">
        <v>22</v>
      </c>
      <c r="C261" s="5" t="s">
        <v>26</v>
      </c>
      <c r="D261" s="5" t="s">
        <v>27</v>
      </c>
      <c r="E261" s="5" t="s">
        <v>57</v>
      </c>
      <c r="F261" s="5" t="s">
        <v>11</v>
      </c>
      <c r="G261" s="5">
        <v>18</v>
      </c>
      <c r="H261" s="74">
        <v>17.600000000000001</v>
      </c>
      <c r="I261" s="6">
        <v>21.41</v>
      </c>
      <c r="J261" s="40">
        <f t="shared" si="6"/>
        <v>316.8</v>
      </c>
    </row>
    <row r="262" spans="1:10" ht="12">
      <c r="A262" s="5" t="s">
        <v>206</v>
      </c>
      <c r="B262" s="5" t="s">
        <v>22</v>
      </c>
      <c r="C262" s="5" t="s">
        <v>26</v>
      </c>
      <c r="D262" s="5" t="s">
        <v>27</v>
      </c>
      <c r="E262" s="5" t="s">
        <v>54</v>
      </c>
      <c r="F262" s="5" t="s">
        <v>11</v>
      </c>
      <c r="G262" s="5">
        <v>20</v>
      </c>
      <c r="H262" s="76">
        <v>9.83</v>
      </c>
      <c r="I262" s="55">
        <v>9.8375000000000004</v>
      </c>
      <c r="J262" s="40">
        <f t="shared" si="6"/>
        <v>196.6</v>
      </c>
    </row>
    <row r="263" spans="1:10" ht="22.5">
      <c r="A263" s="5" t="s">
        <v>206</v>
      </c>
      <c r="B263" s="5" t="s">
        <v>22</v>
      </c>
      <c r="C263" s="5" t="s">
        <v>26</v>
      </c>
      <c r="D263" s="5" t="s">
        <v>27</v>
      </c>
      <c r="E263" s="5" t="s">
        <v>59</v>
      </c>
      <c r="F263" s="5" t="s">
        <v>11</v>
      </c>
      <c r="G263" s="5">
        <v>24</v>
      </c>
      <c r="H263" s="74">
        <v>11.37</v>
      </c>
      <c r="I263" s="6">
        <v>13.85</v>
      </c>
      <c r="J263" s="40">
        <f t="shared" ref="J263:J278" si="7">G263*H263</f>
        <v>272.88</v>
      </c>
    </row>
    <row r="264" spans="1:10" ht="22.5">
      <c r="A264" s="5" t="s">
        <v>206</v>
      </c>
      <c r="B264" s="5" t="s">
        <v>22</v>
      </c>
      <c r="C264" s="5" t="s">
        <v>26</v>
      </c>
      <c r="D264" s="5" t="s">
        <v>27</v>
      </c>
      <c r="E264" s="5" t="s">
        <v>60</v>
      </c>
      <c r="F264" s="5" t="s">
        <v>11</v>
      </c>
      <c r="G264" s="5">
        <v>36</v>
      </c>
      <c r="H264" s="74">
        <v>4.32</v>
      </c>
      <c r="I264" s="6">
        <v>4.32</v>
      </c>
      <c r="J264" s="40">
        <f t="shared" si="7"/>
        <v>155.52000000000001</v>
      </c>
    </row>
    <row r="265" spans="1:10" ht="22.5">
      <c r="A265" s="5" t="s">
        <v>206</v>
      </c>
      <c r="B265" s="5" t="s">
        <v>22</v>
      </c>
      <c r="C265" s="5" t="s">
        <v>26</v>
      </c>
      <c r="D265" s="5" t="s">
        <v>27</v>
      </c>
      <c r="E265" s="5" t="s">
        <v>61</v>
      </c>
      <c r="F265" s="5" t="s">
        <v>11</v>
      </c>
      <c r="G265" s="5">
        <v>48</v>
      </c>
      <c r="H265" s="74">
        <v>3.3000000000000003</v>
      </c>
      <c r="I265" s="6">
        <v>3.8</v>
      </c>
      <c r="J265" s="40">
        <f t="shared" si="7"/>
        <v>158.4</v>
      </c>
    </row>
    <row r="266" spans="1:10">
      <c r="A266" s="5" t="s">
        <v>206</v>
      </c>
      <c r="B266" s="5" t="s">
        <v>22</v>
      </c>
      <c r="C266" s="5" t="s">
        <v>26</v>
      </c>
      <c r="D266" s="5" t="s">
        <v>27</v>
      </c>
      <c r="E266" s="5" t="s">
        <v>63</v>
      </c>
      <c r="F266" s="5" t="s">
        <v>11</v>
      </c>
      <c r="G266" s="5">
        <v>58</v>
      </c>
      <c r="H266" s="74">
        <v>3.5200000000000005</v>
      </c>
      <c r="I266" s="6">
        <v>4</v>
      </c>
      <c r="J266" s="40">
        <f t="shared" si="7"/>
        <v>204.16000000000003</v>
      </c>
    </row>
    <row r="267" spans="1:10" ht="22.5">
      <c r="A267" s="5" t="s">
        <v>206</v>
      </c>
      <c r="B267" s="5" t="s">
        <v>22</v>
      </c>
      <c r="C267" s="5" t="s">
        <v>26</v>
      </c>
      <c r="D267" s="5" t="s">
        <v>27</v>
      </c>
      <c r="E267" s="5" t="s">
        <v>62</v>
      </c>
      <c r="F267" s="5" t="s">
        <v>11</v>
      </c>
      <c r="G267" s="5">
        <v>60</v>
      </c>
      <c r="H267" s="74">
        <v>4.4000000000000004</v>
      </c>
      <c r="I267" s="6">
        <v>4.74</v>
      </c>
      <c r="J267" s="40">
        <f t="shared" si="7"/>
        <v>264</v>
      </c>
    </row>
    <row r="268" spans="1:10" ht="22.5">
      <c r="A268" s="5" t="s">
        <v>206</v>
      </c>
      <c r="B268" s="5" t="s">
        <v>64</v>
      </c>
      <c r="C268" s="5" t="s">
        <v>81</v>
      </c>
      <c r="D268" s="5" t="s">
        <v>82</v>
      </c>
      <c r="E268" s="5" t="s">
        <v>83</v>
      </c>
      <c r="F268" s="5" t="s">
        <v>11</v>
      </c>
      <c r="G268" s="5">
        <v>2</v>
      </c>
      <c r="H268" s="74">
        <v>44</v>
      </c>
      <c r="I268" s="6">
        <v>48.35</v>
      </c>
      <c r="J268" s="40">
        <f t="shared" si="7"/>
        <v>88</v>
      </c>
    </row>
    <row r="269" spans="1:10" ht="22.5">
      <c r="A269" s="5" t="s">
        <v>206</v>
      </c>
      <c r="B269" s="5" t="s">
        <v>64</v>
      </c>
      <c r="C269" s="5" t="s">
        <v>65</v>
      </c>
      <c r="D269" s="5" t="s">
        <v>66</v>
      </c>
      <c r="E269" s="5" t="s">
        <v>84</v>
      </c>
      <c r="F269" s="5" t="s">
        <v>11</v>
      </c>
      <c r="G269" s="5">
        <v>5</v>
      </c>
      <c r="H269" s="75">
        <v>155.13</v>
      </c>
      <c r="I269" s="54">
        <v>155.13</v>
      </c>
      <c r="J269" s="40">
        <f t="shared" si="7"/>
        <v>775.65</v>
      </c>
    </row>
    <row r="270" spans="1:10" ht="22.5">
      <c r="A270" s="5" t="s">
        <v>206</v>
      </c>
      <c r="B270" s="5" t="s">
        <v>15</v>
      </c>
      <c r="C270" s="5" t="s">
        <v>85</v>
      </c>
      <c r="D270" s="5" t="s">
        <v>86</v>
      </c>
      <c r="E270" s="5" t="s">
        <v>87</v>
      </c>
      <c r="F270" s="5" t="s">
        <v>11</v>
      </c>
      <c r="G270" s="5">
        <v>3</v>
      </c>
      <c r="H270" s="74">
        <v>105.56</v>
      </c>
      <c r="I270" s="6">
        <v>105.56</v>
      </c>
      <c r="J270" s="40">
        <f t="shared" si="7"/>
        <v>316.68</v>
      </c>
    </row>
    <row r="271" spans="1:10" ht="22.5">
      <c r="A271" s="5" t="s">
        <v>206</v>
      </c>
      <c r="B271" s="5" t="s">
        <v>64</v>
      </c>
      <c r="C271" s="5" t="s">
        <v>88</v>
      </c>
      <c r="D271" s="5" t="s">
        <v>89</v>
      </c>
      <c r="E271" s="5" t="s">
        <v>90</v>
      </c>
      <c r="F271" s="5" t="s">
        <v>11</v>
      </c>
      <c r="G271" s="5">
        <v>1</v>
      </c>
      <c r="H271" s="74">
        <v>233.44</v>
      </c>
      <c r="I271" s="6">
        <v>238.1</v>
      </c>
      <c r="J271" s="40">
        <f t="shared" si="7"/>
        <v>233.44</v>
      </c>
    </row>
    <row r="272" spans="1:10" ht="22.5">
      <c r="A272" s="5" t="s">
        <v>206</v>
      </c>
      <c r="B272" s="5" t="s">
        <v>64</v>
      </c>
      <c r="C272" s="5" t="s">
        <v>37</v>
      </c>
      <c r="D272" s="5" t="s">
        <v>122</v>
      </c>
      <c r="E272" s="5" t="s">
        <v>135</v>
      </c>
      <c r="F272" s="5" t="s">
        <v>11</v>
      </c>
      <c r="G272" s="5">
        <v>1</v>
      </c>
      <c r="H272" s="74">
        <v>3.18</v>
      </c>
      <c r="I272" s="6">
        <v>3.18</v>
      </c>
      <c r="J272" s="40">
        <f t="shared" si="7"/>
        <v>3.18</v>
      </c>
    </row>
    <row r="273" spans="1:10" ht="22.5">
      <c r="A273" s="5" t="s">
        <v>206</v>
      </c>
      <c r="B273" s="5" t="s">
        <v>64</v>
      </c>
      <c r="C273" s="5" t="s">
        <v>91</v>
      </c>
      <c r="D273" s="5" t="s">
        <v>92</v>
      </c>
      <c r="E273" s="5" t="s">
        <v>93</v>
      </c>
      <c r="F273" s="5" t="s">
        <v>11</v>
      </c>
      <c r="G273" s="5">
        <v>2</v>
      </c>
      <c r="H273" s="74">
        <v>157.29</v>
      </c>
      <c r="I273" s="6">
        <v>157.29</v>
      </c>
      <c r="J273" s="40">
        <f t="shared" si="7"/>
        <v>314.58</v>
      </c>
    </row>
    <row r="274" spans="1:10" ht="22.5">
      <c r="A274" s="5" t="s">
        <v>206</v>
      </c>
      <c r="B274" s="5" t="s">
        <v>64</v>
      </c>
      <c r="C274" s="5" t="s">
        <v>91</v>
      </c>
      <c r="D274" s="5" t="s">
        <v>92</v>
      </c>
      <c r="E274" s="5" t="s">
        <v>94</v>
      </c>
      <c r="F274" s="5" t="s">
        <v>95</v>
      </c>
      <c r="G274" s="5">
        <v>2</v>
      </c>
      <c r="H274" s="74">
        <v>11</v>
      </c>
      <c r="I274" s="6">
        <v>12.5</v>
      </c>
      <c r="J274" s="40">
        <f t="shared" si="7"/>
        <v>22</v>
      </c>
    </row>
    <row r="275" spans="1:10" ht="22.5">
      <c r="A275" s="5" t="s">
        <v>206</v>
      </c>
      <c r="B275" s="5" t="s">
        <v>64</v>
      </c>
      <c r="C275" s="5" t="s">
        <v>96</v>
      </c>
      <c r="D275" s="5" t="s">
        <v>97</v>
      </c>
      <c r="E275" s="5" t="s">
        <v>98</v>
      </c>
      <c r="F275" s="5" t="s">
        <v>11</v>
      </c>
      <c r="G275" s="5">
        <v>24</v>
      </c>
      <c r="H275" s="74">
        <v>7.7000000000000011</v>
      </c>
      <c r="I275" s="6">
        <v>7.75</v>
      </c>
      <c r="J275" s="40">
        <f t="shared" si="7"/>
        <v>184.8</v>
      </c>
    </row>
    <row r="276" spans="1:10" ht="22.5">
      <c r="A276" s="5" t="s">
        <v>206</v>
      </c>
      <c r="B276" s="5" t="s">
        <v>64</v>
      </c>
      <c r="C276" s="5" t="s">
        <v>99</v>
      </c>
      <c r="D276" s="5" t="s">
        <v>100</v>
      </c>
      <c r="E276" s="5" t="s">
        <v>101</v>
      </c>
      <c r="F276" s="5" t="s">
        <v>11</v>
      </c>
      <c r="G276" s="5">
        <v>28</v>
      </c>
      <c r="H276" s="74">
        <v>93.500000000000014</v>
      </c>
      <c r="I276" s="6">
        <v>95.35</v>
      </c>
      <c r="J276" s="40">
        <f t="shared" si="7"/>
        <v>2618.0000000000005</v>
      </c>
    </row>
    <row r="277" spans="1:10" ht="22.5">
      <c r="A277" s="5" t="s">
        <v>206</v>
      </c>
      <c r="B277" s="5" t="s">
        <v>64</v>
      </c>
      <c r="C277" s="5" t="s">
        <v>37</v>
      </c>
      <c r="D277" s="5" t="s">
        <v>102</v>
      </c>
      <c r="E277" s="5" t="s">
        <v>103</v>
      </c>
      <c r="F277" s="5" t="s">
        <v>11</v>
      </c>
      <c r="G277" s="5">
        <v>34</v>
      </c>
      <c r="H277" s="74">
        <v>11</v>
      </c>
      <c r="I277" s="6">
        <v>12</v>
      </c>
      <c r="J277" s="40">
        <f t="shared" si="7"/>
        <v>374</v>
      </c>
    </row>
    <row r="278" spans="1:10" ht="22.5">
      <c r="A278" s="5" t="s">
        <v>206</v>
      </c>
      <c r="B278" s="5" t="s">
        <v>15</v>
      </c>
      <c r="C278" s="5" t="s">
        <v>104</v>
      </c>
      <c r="D278" s="5" t="s">
        <v>105</v>
      </c>
      <c r="E278" s="5" t="s">
        <v>106</v>
      </c>
      <c r="F278" s="5" t="s">
        <v>11</v>
      </c>
      <c r="G278" s="5">
        <v>2</v>
      </c>
      <c r="H278" s="74">
        <v>255.14</v>
      </c>
      <c r="I278" s="6">
        <v>255.14</v>
      </c>
      <c r="J278" s="40">
        <f t="shared" si="7"/>
        <v>510.28</v>
      </c>
    </row>
    <row r="279" spans="1:10" ht="22.5">
      <c r="A279" s="7" t="s">
        <v>219</v>
      </c>
      <c r="B279" s="7"/>
      <c r="C279" s="7"/>
      <c r="D279" s="7"/>
      <c r="E279" s="7"/>
      <c r="F279" s="7"/>
      <c r="G279" s="7"/>
      <c r="H279" s="8"/>
      <c r="I279" s="8"/>
      <c r="J279" s="52">
        <f>SUM(J224:J278)</f>
        <v>24633.043000000001</v>
      </c>
    </row>
    <row r="280" spans="1:10" ht="33.75">
      <c r="A280" s="3" t="s">
        <v>0</v>
      </c>
      <c r="B280" s="3" t="s">
        <v>1</v>
      </c>
      <c r="C280" s="3" t="s">
        <v>2</v>
      </c>
      <c r="D280" s="3" t="s">
        <v>3</v>
      </c>
      <c r="E280" s="3" t="s">
        <v>4</v>
      </c>
      <c r="F280" s="3" t="s">
        <v>5</v>
      </c>
      <c r="G280" s="3" t="s">
        <v>6</v>
      </c>
      <c r="H280" s="12" t="s">
        <v>216</v>
      </c>
      <c r="I280" s="4" t="s">
        <v>217</v>
      </c>
      <c r="J280" s="4" t="s">
        <v>218</v>
      </c>
    </row>
    <row r="281" spans="1:10" ht="22.5">
      <c r="A281" s="5" t="s">
        <v>211</v>
      </c>
      <c r="B281" s="5" t="s">
        <v>7</v>
      </c>
      <c r="C281" s="5" t="s">
        <v>107</v>
      </c>
      <c r="D281" s="5" t="s">
        <v>108</v>
      </c>
      <c r="E281" s="5" t="s">
        <v>109</v>
      </c>
      <c r="F281" s="5" t="s">
        <v>11</v>
      </c>
      <c r="G281" s="5">
        <v>1</v>
      </c>
      <c r="H281" s="74">
        <v>93.500000000000014</v>
      </c>
      <c r="I281" s="6">
        <v>101.95</v>
      </c>
      <c r="J281" s="40">
        <f t="shared" ref="J281:J320" si="8">G281*H281</f>
        <v>93.500000000000014</v>
      </c>
    </row>
    <row r="282" spans="1:10" ht="22.5">
      <c r="A282" s="5" t="s">
        <v>211</v>
      </c>
      <c r="B282" s="5" t="s">
        <v>64</v>
      </c>
      <c r="C282" s="5" t="s">
        <v>208</v>
      </c>
      <c r="D282" s="5" t="s">
        <v>209</v>
      </c>
      <c r="E282" s="5" t="s">
        <v>210</v>
      </c>
      <c r="F282" s="5" t="s">
        <v>11</v>
      </c>
      <c r="G282" s="5">
        <v>2</v>
      </c>
      <c r="H282" s="74">
        <v>27.500000000000004</v>
      </c>
      <c r="I282" s="6">
        <v>30.49</v>
      </c>
      <c r="J282" s="40">
        <f t="shared" si="8"/>
        <v>55.000000000000007</v>
      </c>
    </row>
    <row r="283" spans="1:10" ht="22.5">
      <c r="A283" s="5" t="s">
        <v>211</v>
      </c>
      <c r="B283" s="5" t="s">
        <v>74</v>
      </c>
      <c r="C283" s="5" t="s">
        <v>75</v>
      </c>
      <c r="D283" s="5" t="s">
        <v>202</v>
      </c>
      <c r="E283" s="5" t="s">
        <v>203</v>
      </c>
      <c r="F283" s="5" t="s">
        <v>11</v>
      </c>
      <c r="G283" s="5">
        <v>2</v>
      </c>
      <c r="H283" s="74">
        <v>222.66</v>
      </c>
      <c r="I283" s="6">
        <v>248.73</v>
      </c>
      <c r="J283" s="40">
        <f t="shared" si="8"/>
        <v>445.32</v>
      </c>
    </row>
    <row r="284" spans="1:10" ht="22.5">
      <c r="A284" s="5" t="s">
        <v>211</v>
      </c>
      <c r="B284" s="5" t="s">
        <v>15</v>
      </c>
      <c r="C284" s="5" t="s">
        <v>177</v>
      </c>
      <c r="D284" s="5" t="s">
        <v>178</v>
      </c>
      <c r="E284" s="5" t="s">
        <v>212</v>
      </c>
      <c r="F284" s="5" t="s">
        <v>11</v>
      </c>
      <c r="G284" s="5">
        <v>6</v>
      </c>
      <c r="H284" s="74">
        <v>22</v>
      </c>
      <c r="I284" s="6">
        <v>27.5</v>
      </c>
      <c r="J284" s="40">
        <f t="shared" si="8"/>
        <v>132</v>
      </c>
    </row>
    <row r="285" spans="1:10" ht="22.5">
      <c r="A285" s="5" t="s">
        <v>211</v>
      </c>
      <c r="B285" s="5" t="s">
        <v>74</v>
      </c>
      <c r="C285" s="5" t="s">
        <v>75</v>
      </c>
      <c r="D285" s="5" t="s">
        <v>76</v>
      </c>
      <c r="E285" s="5" t="s">
        <v>204</v>
      </c>
      <c r="F285" s="5" t="s">
        <v>11</v>
      </c>
      <c r="G285" s="5">
        <v>2</v>
      </c>
      <c r="H285" s="74">
        <v>108.79</v>
      </c>
      <c r="I285" s="6">
        <v>108.79</v>
      </c>
      <c r="J285" s="40">
        <f t="shared" si="8"/>
        <v>217.58</v>
      </c>
    </row>
    <row r="286" spans="1:10" ht="22.5">
      <c r="A286" s="5" t="s">
        <v>211</v>
      </c>
      <c r="B286" s="5" t="s">
        <v>74</v>
      </c>
      <c r="C286" s="5" t="s">
        <v>37</v>
      </c>
      <c r="D286" s="5" t="s">
        <v>122</v>
      </c>
      <c r="E286" s="5" t="s">
        <v>135</v>
      </c>
      <c r="F286" s="5" t="s">
        <v>11</v>
      </c>
      <c r="G286" s="5">
        <v>2</v>
      </c>
      <c r="H286" s="74">
        <v>3.18</v>
      </c>
      <c r="I286" s="6">
        <v>3.18</v>
      </c>
      <c r="J286" s="40">
        <f t="shared" si="8"/>
        <v>6.36</v>
      </c>
    </row>
    <row r="287" spans="1:10" ht="22.5">
      <c r="A287" s="5" t="s">
        <v>211</v>
      </c>
      <c r="B287" s="5" t="s">
        <v>74</v>
      </c>
      <c r="C287" s="5" t="s">
        <v>116</v>
      </c>
      <c r="D287" s="5" t="s">
        <v>117</v>
      </c>
      <c r="E287" s="5" t="s">
        <v>184</v>
      </c>
      <c r="F287" s="5" t="s">
        <v>11</v>
      </c>
      <c r="G287" s="5">
        <v>2</v>
      </c>
      <c r="H287" s="74">
        <v>22</v>
      </c>
      <c r="I287" s="6">
        <v>26.81</v>
      </c>
      <c r="J287" s="40">
        <f t="shared" si="8"/>
        <v>44</v>
      </c>
    </row>
    <row r="288" spans="1:10" ht="22.5">
      <c r="A288" s="5" t="s">
        <v>211</v>
      </c>
      <c r="B288" s="5" t="s">
        <v>74</v>
      </c>
      <c r="C288" s="5" t="s">
        <v>119</v>
      </c>
      <c r="D288" s="5" t="s">
        <v>120</v>
      </c>
      <c r="E288" s="5" t="s">
        <v>199</v>
      </c>
      <c r="F288" s="5" t="s">
        <v>11</v>
      </c>
      <c r="G288" s="5">
        <v>2</v>
      </c>
      <c r="H288" s="74">
        <v>33</v>
      </c>
      <c r="I288" s="6">
        <v>36.65</v>
      </c>
      <c r="J288" s="40">
        <f t="shared" si="8"/>
        <v>66</v>
      </c>
    </row>
    <row r="289" spans="1:10" ht="22.5">
      <c r="A289" s="5" t="s">
        <v>211</v>
      </c>
      <c r="B289" s="5" t="s">
        <v>15</v>
      </c>
      <c r="C289" s="5" t="s">
        <v>16</v>
      </c>
      <c r="D289" s="5" t="s">
        <v>180</v>
      </c>
      <c r="E289" s="5" t="s">
        <v>181</v>
      </c>
      <c r="F289" s="5" t="s">
        <v>11</v>
      </c>
      <c r="G289" s="5">
        <v>1</v>
      </c>
      <c r="H289" s="74">
        <v>22</v>
      </c>
      <c r="I289" s="6">
        <v>27.5</v>
      </c>
      <c r="J289" s="40">
        <f t="shared" si="8"/>
        <v>22</v>
      </c>
    </row>
    <row r="290" spans="1:10" ht="22.5">
      <c r="A290" s="5" t="s">
        <v>211</v>
      </c>
      <c r="B290" s="5" t="s">
        <v>36</v>
      </c>
      <c r="C290" s="5" t="s">
        <v>40</v>
      </c>
      <c r="D290" s="5" t="s">
        <v>188</v>
      </c>
      <c r="E290" s="5" t="s">
        <v>189</v>
      </c>
      <c r="F290" s="5" t="s">
        <v>11</v>
      </c>
      <c r="G290" s="5">
        <v>1</v>
      </c>
      <c r="H290" s="74">
        <v>220.94</v>
      </c>
      <c r="I290" s="6">
        <v>223.54</v>
      </c>
      <c r="J290" s="40">
        <f t="shared" si="8"/>
        <v>220.94</v>
      </c>
    </row>
    <row r="291" spans="1:10">
      <c r="A291" s="5" t="s">
        <v>211</v>
      </c>
      <c r="B291" s="5" t="s">
        <v>36</v>
      </c>
      <c r="C291" s="5" t="s">
        <v>43</v>
      </c>
      <c r="D291" s="5" t="s">
        <v>182</v>
      </c>
      <c r="E291" s="5" t="s">
        <v>183</v>
      </c>
      <c r="F291" s="5" t="s">
        <v>11</v>
      </c>
      <c r="G291" s="5">
        <v>1</v>
      </c>
      <c r="H291" s="74">
        <v>44</v>
      </c>
      <c r="I291" s="6">
        <v>47.06</v>
      </c>
      <c r="J291" s="40">
        <f t="shared" si="8"/>
        <v>44</v>
      </c>
    </row>
    <row r="292" spans="1:10" ht="22.5">
      <c r="A292" s="5" t="s">
        <v>211</v>
      </c>
      <c r="B292" s="5" t="s">
        <v>22</v>
      </c>
      <c r="C292" s="5" t="s">
        <v>26</v>
      </c>
      <c r="D292" s="5" t="s">
        <v>27</v>
      </c>
      <c r="E292" s="5" t="s">
        <v>110</v>
      </c>
      <c r="F292" s="5" t="s">
        <v>11</v>
      </c>
      <c r="G292" s="5">
        <v>2</v>
      </c>
      <c r="H292" s="74">
        <v>33</v>
      </c>
      <c r="I292" s="6">
        <v>33.89</v>
      </c>
      <c r="J292" s="40">
        <f t="shared" si="8"/>
        <v>66</v>
      </c>
    </row>
    <row r="293" spans="1:10" ht="22.5">
      <c r="A293" s="5" t="s">
        <v>211</v>
      </c>
      <c r="B293" s="5" t="s">
        <v>22</v>
      </c>
      <c r="C293" s="5" t="s">
        <v>26</v>
      </c>
      <c r="D293" s="5" t="s">
        <v>27</v>
      </c>
      <c r="E293" s="5" t="s">
        <v>35</v>
      </c>
      <c r="F293" s="5" t="s">
        <v>11</v>
      </c>
      <c r="G293" s="5">
        <v>2</v>
      </c>
      <c r="H293" s="74">
        <v>82.5</v>
      </c>
      <c r="I293" s="6">
        <v>84.22</v>
      </c>
      <c r="J293" s="40">
        <f t="shared" si="8"/>
        <v>165</v>
      </c>
    </row>
    <row r="294" spans="1:10">
      <c r="A294" s="5" t="s">
        <v>211</v>
      </c>
      <c r="B294" s="5" t="s">
        <v>22</v>
      </c>
      <c r="C294" s="5" t="s">
        <v>26</v>
      </c>
      <c r="D294" s="5" t="s">
        <v>27</v>
      </c>
      <c r="E294" s="5" t="s">
        <v>112</v>
      </c>
      <c r="F294" s="5" t="s">
        <v>11</v>
      </c>
      <c r="G294" s="5">
        <v>2</v>
      </c>
      <c r="H294" s="74">
        <v>71.5</v>
      </c>
      <c r="I294" s="6">
        <v>73.3</v>
      </c>
      <c r="J294" s="40">
        <f t="shared" si="8"/>
        <v>143</v>
      </c>
    </row>
    <row r="295" spans="1:10">
      <c r="A295" s="5" t="s">
        <v>211</v>
      </c>
      <c r="B295" s="5" t="s">
        <v>36</v>
      </c>
      <c r="C295" s="5" t="s">
        <v>37</v>
      </c>
      <c r="D295" s="5" t="s">
        <v>113</v>
      </c>
      <c r="E295" s="5" t="s">
        <v>114</v>
      </c>
      <c r="F295" s="5" t="s">
        <v>11</v>
      </c>
      <c r="G295" s="5">
        <v>2</v>
      </c>
      <c r="H295" s="74">
        <v>5.5</v>
      </c>
      <c r="I295" s="6">
        <v>5.5</v>
      </c>
      <c r="J295" s="40">
        <f t="shared" si="8"/>
        <v>11</v>
      </c>
    </row>
    <row r="296" spans="1:10" ht="22.5">
      <c r="A296" s="5" t="s">
        <v>211</v>
      </c>
      <c r="B296" s="5" t="s">
        <v>22</v>
      </c>
      <c r="C296" s="5" t="s">
        <v>26</v>
      </c>
      <c r="D296" s="5" t="s">
        <v>27</v>
      </c>
      <c r="E296" s="5" t="s">
        <v>48</v>
      </c>
      <c r="F296" s="5" t="s">
        <v>11</v>
      </c>
      <c r="G296" s="5">
        <v>6</v>
      </c>
      <c r="H296" s="74">
        <v>82.5</v>
      </c>
      <c r="I296" s="6">
        <v>84.51</v>
      </c>
      <c r="J296" s="40">
        <f t="shared" si="8"/>
        <v>495</v>
      </c>
    </row>
    <row r="297" spans="1:10" ht="22.5">
      <c r="A297" s="5" t="s">
        <v>211</v>
      </c>
      <c r="B297" s="5" t="s">
        <v>22</v>
      </c>
      <c r="C297" s="5" t="s">
        <v>26</v>
      </c>
      <c r="D297" s="5" t="s">
        <v>27</v>
      </c>
      <c r="E297" s="5" t="s">
        <v>51</v>
      </c>
      <c r="F297" s="5" t="s">
        <v>11</v>
      </c>
      <c r="G297" s="5">
        <v>8</v>
      </c>
      <c r="H297" s="74">
        <v>15.400000000000002</v>
      </c>
      <c r="I297" s="6">
        <v>16.05</v>
      </c>
      <c r="J297" s="40">
        <f t="shared" si="8"/>
        <v>123.20000000000002</v>
      </c>
    </row>
    <row r="298" spans="1:10" ht="22.5">
      <c r="A298" s="5" t="s">
        <v>211</v>
      </c>
      <c r="B298" s="5" t="s">
        <v>64</v>
      </c>
      <c r="C298" s="5" t="s">
        <v>88</v>
      </c>
      <c r="D298" s="5" t="s">
        <v>213</v>
      </c>
      <c r="E298" s="5" t="s">
        <v>214</v>
      </c>
      <c r="F298" s="5" t="s">
        <v>11</v>
      </c>
      <c r="G298" s="5">
        <v>1</v>
      </c>
      <c r="H298" s="74">
        <v>24.200000000000003</v>
      </c>
      <c r="I298" s="6">
        <v>27.5</v>
      </c>
      <c r="J298" s="40">
        <f t="shared" si="8"/>
        <v>24.200000000000003</v>
      </c>
    </row>
    <row r="299" spans="1:10" ht="22.5">
      <c r="A299" s="5" t="s">
        <v>211</v>
      </c>
      <c r="B299" s="5" t="s">
        <v>64</v>
      </c>
      <c r="C299" s="5" t="s">
        <v>37</v>
      </c>
      <c r="D299" s="5" t="s">
        <v>122</v>
      </c>
      <c r="E299" s="5" t="s">
        <v>123</v>
      </c>
      <c r="F299" s="5" t="s">
        <v>11</v>
      </c>
      <c r="G299" s="5">
        <v>5</v>
      </c>
      <c r="H299" s="74">
        <v>2.06</v>
      </c>
      <c r="I299" s="6">
        <v>2.06</v>
      </c>
      <c r="J299" s="40">
        <f t="shared" si="8"/>
        <v>10.3</v>
      </c>
    </row>
    <row r="300" spans="1:10" ht="22.5">
      <c r="A300" s="5" t="s">
        <v>211</v>
      </c>
      <c r="B300" s="5" t="s">
        <v>15</v>
      </c>
      <c r="C300" s="5" t="s">
        <v>37</v>
      </c>
      <c r="D300" s="5" t="s">
        <v>122</v>
      </c>
      <c r="E300" s="5" t="s">
        <v>135</v>
      </c>
      <c r="F300" s="5" t="s">
        <v>11</v>
      </c>
      <c r="G300" s="5">
        <v>2</v>
      </c>
      <c r="H300" s="74">
        <v>3.18</v>
      </c>
      <c r="I300" s="6">
        <v>3.18</v>
      </c>
      <c r="J300" s="40">
        <f t="shared" si="8"/>
        <v>6.36</v>
      </c>
    </row>
    <row r="301" spans="1:10" ht="22.5">
      <c r="A301" s="7" t="s">
        <v>219</v>
      </c>
      <c r="B301" s="7"/>
      <c r="C301" s="7"/>
      <c r="D301" s="7"/>
      <c r="E301" s="7"/>
      <c r="F301" s="7"/>
      <c r="G301" s="7"/>
      <c r="H301" s="8"/>
      <c r="I301" s="8"/>
      <c r="J301" s="52">
        <f>SUM(J281:J300)</f>
        <v>2390.7600000000002</v>
      </c>
    </row>
    <row r="302" spans="1:10" ht="33.75">
      <c r="A302" s="3" t="s">
        <v>0</v>
      </c>
      <c r="B302" s="3" t="s">
        <v>1</v>
      </c>
      <c r="C302" s="3" t="s">
        <v>2</v>
      </c>
      <c r="D302" s="3" t="s">
        <v>3</v>
      </c>
      <c r="E302" s="3" t="s">
        <v>4</v>
      </c>
      <c r="F302" s="3" t="s">
        <v>5</v>
      </c>
      <c r="G302" s="3" t="s">
        <v>6</v>
      </c>
      <c r="H302" s="12" t="s">
        <v>216</v>
      </c>
      <c r="I302" s="4" t="s">
        <v>217</v>
      </c>
      <c r="J302" s="4" t="s">
        <v>218</v>
      </c>
    </row>
    <row r="303" spans="1:10" ht="22.5">
      <c r="A303" s="5" t="s">
        <v>215</v>
      </c>
      <c r="B303" s="5" t="s">
        <v>7</v>
      </c>
      <c r="C303" s="5" t="s">
        <v>107</v>
      </c>
      <c r="D303" s="5" t="s">
        <v>108</v>
      </c>
      <c r="E303" s="5" t="s">
        <v>109</v>
      </c>
      <c r="F303" s="5" t="s">
        <v>11</v>
      </c>
      <c r="G303" s="5">
        <v>1</v>
      </c>
      <c r="H303" s="74">
        <v>93.500000000000014</v>
      </c>
      <c r="I303" s="6">
        <v>101.95</v>
      </c>
      <c r="J303" s="40">
        <f t="shared" si="8"/>
        <v>93.500000000000014</v>
      </c>
    </row>
    <row r="304" spans="1:10" ht="22.5">
      <c r="A304" s="5" t="s">
        <v>215</v>
      </c>
      <c r="B304" s="5" t="s">
        <v>64</v>
      </c>
      <c r="C304" s="5" t="s">
        <v>208</v>
      </c>
      <c r="D304" s="5" t="s">
        <v>209</v>
      </c>
      <c r="E304" s="5" t="s">
        <v>210</v>
      </c>
      <c r="F304" s="5" t="s">
        <v>11</v>
      </c>
      <c r="G304" s="5">
        <v>1</v>
      </c>
      <c r="H304" s="74">
        <v>24.200000000000003</v>
      </c>
      <c r="I304" s="6">
        <v>30.49</v>
      </c>
      <c r="J304" s="40">
        <f t="shared" si="8"/>
        <v>24.200000000000003</v>
      </c>
    </row>
    <row r="305" spans="1:10" ht="22.5">
      <c r="A305" s="5" t="s">
        <v>215</v>
      </c>
      <c r="B305" s="5" t="s">
        <v>74</v>
      </c>
      <c r="C305" s="5" t="s">
        <v>75</v>
      </c>
      <c r="D305" s="5" t="s">
        <v>202</v>
      </c>
      <c r="E305" s="5" t="s">
        <v>203</v>
      </c>
      <c r="F305" s="5" t="s">
        <v>11</v>
      </c>
      <c r="G305" s="5">
        <v>1</v>
      </c>
      <c r="H305" s="74">
        <v>220.00000000000003</v>
      </c>
      <c r="I305" s="6">
        <v>248.73</v>
      </c>
      <c r="J305" s="40">
        <f t="shared" si="8"/>
        <v>220.00000000000003</v>
      </c>
    </row>
    <row r="306" spans="1:10" ht="22.5">
      <c r="A306" s="5" t="s">
        <v>215</v>
      </c>
      <c r="B306" s="5" t="s">
        <v>74</v>
      </c>
      <c r="C306" s="5" t="s">
        <v>75</v>
      </c>
      <c r="D306" s="5" t="s">
        <v>76</v>
      </c>
      <c r="E306" s="5" t="s">
        <v>204</v>
      </c>
      <c r="F306" s="5" t="s">
        <v>11</v>
      </c>
      <c r="G306" s="5">
        <v>2</v>
      </c>
      <c r="H306" s="74">
        <v>93.500000000000014</v>
      </c>
      <c r="I306" s="6">
        <v>108.79</v>
      </c>
      <c r="J306" s="40">
        <f t="shared" si="8"/>
        <v>187.00000000000003</v>
      </c>
    </row>
    <row r="307" spans="1:10" ht="22.5">
      <c r="A307" s="5" t="s">
        <v>215</v>
      </c>
      <c r="B307" s="5" t="s">
        <v>64</v>
      </c>
      <c r="C307" s="5" t="s">
        <v>65</v>
      </c>
      <c r="D307" s="5" t="s">
        <v>66</v>
      </c>
      <c r="E307" s="5" t="s">
        <v>185</v>
      </c>
      <c r="F307" s="5" t="s">
        <v>11</v>
      </c>
      <c r="G307" s="5">
        <v>9</v>
      </c>
      <c r="H307" s="75">
        <v>198.00000000000003</v>
      </c>
      <c r="I307" s="54">
        <v>200</v>
      </c>
      <c r="J307" s="40">
        <f t="shared" si="8"/>
        <v>1782.0000000000002</v>
      </c>
    </row>
    <row r="308" spans="1:10" ht="22.5">
      <c r="A308" s="5" t="s">
        <v>215</v>
      </c>
      <c r="B308" s="5" t="s">
        <v>64</v>
      </c>
      <c r="C308" s="5" t="s">
        <v>96</v>
      </c>
      <c r="D308" s="5" t="s">
        <v>97</v>
      </c>
      <c r="E308" s="5" t="s">
        <v>201</v>
      </c>
      <c r="F308" s="5" t="s">
        <v>11</v>
      </c>
      <c r="G308" s="5">
        <v>19</v>
      </c>
      <c r="H308" s="74">
        <v>5.5</v>
      </c>
      <c r="I308" s="6">
        <v>6</v>
      </c>
      <c r="J308" s="40">
        <f t="shared" si="8"/>
        <v>104.5</v>
      </c>
    </row>
    <row r="309" spans="1:10" ht="22.5">
      <c r="A309" s="5" t="s">
        <v>215</v>
      </c>
      <c r="B309" s="5" t="s">
        <v>74</v>
      </c>
      <c r="C309" s="5" t="s">
        <v>116</v>
      </c>
      <c r="D309" s="5" t="s">
        <v>117</v>
      </c>
      <c r="E309" s="5" t="s">
        <v>184</v>
      </c>
      <c r="F309" s="5" t="s">
        <v>11</v>
      </c>
      <c r="G309" s="5">
        <v>1</v>
      </c>
      <c r="H309" s="74">
        <v>22</v>
      </c>
      <c r="I309" s="6">
        <v>26.81</v>
      </c>
      <c r="J309" s="40">
        <f t="shared" si="8"/>
        <v>22</v>
      </c>
    </row>
    <row r="310" spans="1:10" ht="22.5">
      <c r="A310" s="5" t="s">
        <v>215</v>
      </c>
      <c r="B310" s="5" t="s">
        <v>74</v>
      </c>
      <c r="C310" s="5" t="s">
        <v>119</v>
      </c>
      <c r="D310" s="5" t="s">
        <v>120</v>
      </c>
      <c r="E310" s="5" t="s">
        <v>199</v>
      </c>
      <c r="F310" s="5" t="s">
        <v>11</v>
      </c>
      <c r="G310" s="5">
        <v>1</v>
      </c>
      <c r="H310" s="74">
        <v>33</v>
      </c>
      <c r="I310" s="6">
        <v>36.65</v>
      </c>
      <c r="J310" s="40">
        <f t="shared" si="8"/>
        <v>33</v>
      </c>
    </row>
    <row r="311" spans="1:10">
      <c r="A311" s="5" t="s">
        <v>215</v>
      </c>
      <c r="B311" s="5" t="s">
        <v>7</v>
      </c>
      <c r="C311" s="5" t="s">
        <v>12</v>
      </c>
      <c r="D311" s="5" t="s">
        <v>13</v>
      </c>
      <c r="E311" s="5" t="s">
        <v>14</v>
      </c>
      <c r="F311" s="5" t="s">
        <v>11</v>
      </c>
      <c r="G311" s="5">
        <v>1</v>
      </c>
      <c r="H311" s="74">
        <v>2.2000000000000002</v>
      </c>
      <c r="I311" s="6">
        <v>3</v>
      </c>
      <c r="J311" s="40">
        <f t="shared" si="8"/>
        <v>2.2000000000000002</v>
      </c>
    </row>
    <row r="312" spans="1:10" ht="22.5">
      <c r="A312" s="5" t="s">
        <v>215</v>
      </c>
      <c r="B312" s="5" t="s">
        <v>22</v>
      </c>
      <c r="C312" s="5" t="s">
        <v>26</v>
      </c>
      <c r="D312" s="5" t="s">
        <v>27</v>
      </c>
      <c r="E312" s="5" t="s">
        <v>110</v>
      </c>
      <c r="F312" s="5" t="s">
        <v>11</v>
      </c>
      <c r="G312" s="5">
        <v>1</v>
      </c>
      <c r="H312" s="74">
        <v>33</v>
      </c>
      <c r="I312" s="6">
        <v>33.89</v>
      </c>
      <c r="J312" s="40">
        <f t="shared" si="8"/>
        <v>33</v>
      </c>
    </row>
    <row r="313" spans="1:10" ht="22.5">
      <c r="A313" s="5" t="s">
        <v>215</v>
      </c>
      <c r="B313" s="5" t="s">
        <v>22</v>
      </c>
      <c r="C313" s="5" t="s">
        <v>26</v>
      </c>
      <c r="D313" s="5" t="s">
        <v>27</v>
      </c>
      <c r="E313" s="5" t="s">
        <v>35</v>
      </c>
      <c r="F313" s="5" t="s">
        <v>11</v>
      </c>
      <c r="G313" s="5">
        <v>1</v>
      </c>
      <c r="H313" s="74">
        <v>82.5</v>
      </c>
      <c r="I313" s="6">
        <v>84.22</v>
      </c>
      <c r="J313" s="40">
        <f t="shared" si="8"/>
        <v>82.5</v>
      </c>
    </row>
    <row r="314" spans="1:10" ht="22.5">
      <c r="A314" s="5" t="s">
        <v>215</v>
      </c>
      <c r="B314" s="5" t="s">
        <v>36</v>
      </c>
      <c r="C314" s="5" t="s">
        <v>40</v>
      </c>
      <c r="D314" s="5" t="s">
        <v>188</v>
      </c>
      <c r="E314" s="5" t="s">
        <v>189</v>
      </c>
      <c r="F314" s="5" t="s">
        <v>11</v>
      </c>
      <c r="G314" s="5">
        <v>1</v>
      </c>
      <c r="H314" s="74">
        <v>220.00000000000003</v>
      </c>
      <c r="I314" s="6">
        <v>223.54</v>
      </c>
      <c r="J314" s="40">
        <f t="shared" si="8"/>
        <v>220.00000000000003</v>
      </c>
    </row>
    <row r="315" spans="1:10">
      <c r="A315" s="5" t="s">
        <v>215</v>
      </c>
      <c r="B315" s="5" t="s">
        <v>36</v>
      </c>
      <c r="C315" s="5" t="s">
        <v>43</v>
      </c>
      <c r="D315" s="5" t="s">
        <v>182</v>
      </c>
      <c r="E315" s="5" t="s">
        <v>183</v>
      </c>
      <c r="F315" s="5" t="s">
        <v>11</v>
      </c>
      <c r="G315" s="5">
        <v>1</v>
      </c>
      <c r="H315" s="74">
        <v>38.5</v>
      </c>
      <c r="I315" s="6">
        <v>47.06</v>
      </c>
      <c r="J315" s="40">
        <f t="shared" si="8"/>
        <v>38.5</v>
      </c>
    </row>
    <row r="316" spans="1:10" ht="22.5">
      <c r="A316" s="5" t="s">
        <v>215</v>
      </c>
      <c r="B316" s="5" t="s">
        <v>22</v>
      </c>
      <c r="C316" s="5" t="s">
        <v>26</v>
      </c>
      <c r="D316" s="5" t="s">
        <v>27</v>
      </c>
      <c r="E316" s="5" t="s">
        <v>48</v>
      </c>
      <c r="F316" s="5" t="s">
        <v>11</v>
      </c>
      <c r="G316" s="5">
        <v>2</v>
      </c>
      <c r="H316" s="74">
        <v>82.5</v>
      </c>
      <c r="I316" s="6">
        <v>84.51</v>
      </c>
      <c r="J316" s="40">
        <f t="shared" si="8"/>
        <v>165</v>
      </c>
    </row>
    <row r="317" spans="1:10">
      <c r="A317" s="5" t="s">
        <v>215</v>
      </c>
      <c r="B317" s="5" t="s">
        <v>36</v>
      </c>
      <c r="C317" s="5" t="s">
        <v>37</v>
      </c>
      <c r="D317" s="5" t="s">
        <v>196</v>
      </c>
      <c r="E317" s="5" t="s">
        <v>197</v>
      </c>
      <c r="F317" s="5" t="s">
        <v>11</v>
      </c>
      <c r="G317" s="5">
        <v>2</v>
      </c>
      <c r="H317" s="74">
        <v>4.4000000000000004</v>
      </c>
      <c r="I317" s="6">
        <v>4.9800000000000004</v>
      </c>
      <c r="J317" s="40">
        <f t="shared" si="8"/>
        <v>8.8000000000000007</v>
      </c>
    </row>
    <row r="318" spans="1:10" ht="22.5">
      <c r="A318" s="5" t="s">
        <v>215</v>
      </c>
      <c r="B318" s="5" t="s">
        <v>22</v>
      </c>
      <c r="C318" s="5" t="s">
        <v>26</v>
      </c>
      <c r="D318" s="5" t="s">
        <v>27</v>
      </c>
      <c r="E318" s="5" t="s">
        <v>51</v>
      </c>
      <c r="F318" s="5" t="s">
        <v>11</v>
      </c>
      <c r="G318" s="5">
        <v>3</v>
      </c>
      <c r="H318" s="74">
        <v>13.200000000000001</v>
      </c>
      <c r="I318" s="6">
        <v>16.05</v>
      </c>
      <c r="J318" s="40">
        <f t="shared" si="8"/>
        <v>39.6</v>
      </c>
    </row>
    <row r="319" spans="1:10" ht="22.5">
      <c r="A319" s="5" t="s">
        <v>215</v>
      </c>
      <c r="B319" s="5" t="s">
        <v>64</v>
      </c>
      <c r="C319" s="5" t="s">
        <v>81</v>
      </c>
      <c r="D319" s="5" t="s">
        <v>82</v>
      </c>
      <c r="E319" s="5" t="s">
        <v>191</v>
      </c>
      <c r="F319" s="5" t="s">
        <v>11</v>
      </c>
      <c r="G319" s="5">
        <v>1</v>
      </c>
      <c r="H319" s="74">
        <v>33</v>
      </c>
      <c r="I319" s="6">
        <v>39.299999999999997</v>
      </c>
      <c r="J319" s="40">
        <f t="shared" si="8"/>
        <v>33</v>
      </c>
    </row>
    <row r="320" spans="1:10" ht="22.5">
      <c r="A320" s="5" t="s">
        <v>215</v>
      </c>
      <c r="B320" s="5" t="s">
        <v>64</v>
      </c>
      <c r="C320" s="5" t="s">
        <v>65</v>
      </c>
      <c r="D320" s="5" t="s">
        <v>66</v>
      </c>
      <c r="E320" s="5" t="s">
        <v>190</v>
      </c>
      <c r="F320" s="5" t="s">
        <v>11</v>
      </c>
      <c r="G320" s="5">
        <v>3</v>
      </c>
      <c r="H320" s="74">
        <v>93.500000000000014</v>
      </c>
      <c r="I320" s="6">
        <v>102.81</v>
      </c>
      <c r="J320" s="40">
        <f t="shared" si="8"/>
        <v>280.50000000000006</v>
      </c>
    </row>
    <row r="321" spans="1:10" ht="22.5">
      <c r="A321" s="5" t="s">
        <v>215</v>
      </c>
      <c r="B321" s="5" t="s">
        <v>64</v>
      </c>
      <c r="C321" s="5" t="s">
        <v>88</v>
      </c>
      <c r="D321" s="5" t="s">
        <v>192</v>
      </c>
      <c r="E321" s="5" t="s">
        <v>193</v>
      </c>
      <c r="F321" s="5" t="s">
        <v>11</v>
      </c>
      <c r="G321" s="5">
        <v>1</v>
      </c>
      <c r="H321" s="74">
        <v>121.42</v>
      </c>
      <c r="I321" s="6">
        <v>130.4</v>
      </c>
      <c r="J321" s="40">
        <f>G321*H321</f>
        <v>121.42</v>
      </c>
    </row>
    <row r="322" spans="1:10" ht="22.5">
      <c r="A322" s="5" t="s">
        <v>215</v>
      </c>
      <c r="B322" s="5" t="s">
        <v>64</v>
      </c>
      <c r="C322" s="5" t="s">
        <v>91</v>
      </c>
      <c r="D322" s="5" t="s">
        <v>92</v>
      </c>
      <c r="E322" s="5" t="s">
        <v>200</v>
      </c>
      <c r="F322" s="5" t="s">
        <v>11</v>
      </c>
      <c r="G322" s="5">
        <v>1</v>
      </c>
      <c r="H322" s="74">
        <v>132</v>
      </c>
      <c r="I322" s="6">
        <v>137.13999999999999</v>
      </c>
      <c r="J322" s="40">
        <f>G322*H322</f>
        <v>132</v>
      </c>
    </row>
    <row r="323" spans="1:10" ht="22.5">
      <c r="A323" s="5" t="s">
        <v>215</v>
      </c>
      <c r="B323" s="5" t="s">
        <v>64</v>
      </c>
      <c r="C323" s="5" t="s">
        <v>91</v>
      </c>
      <c r="D323" s="5" t="s">
        <v>92</v>
      </c>
      <c r="E323" s="5" t="s">
        <v>194</v>
      </c>
      <c r="F323" s="5" t="s">
        <v>95</v>
      </c>
      <c r="G323" s="5">
        <v>12</v>
      </c>
      <c r="H323" s="74">
        <v>5.5</v>
      </c>
      <c r="I323" s="6">
        <v>6.25</v>
      </c>
      <c r="J323" s="40">
        <f>G323*H323</f>
        <v>66</v>
      </c>
    </row>
    <row r="324" spans="1:10" ht="22.5">
      <c r="A324" s="5" t="s">
        <v>215</v>
      </c>
      <c r="B324" s="5" t="s">
        <v>64</v>
      </c>
      <c r="C324" s="5" t="s">
        <v>37</v>
      </c>
      <c r="D324" s="5" t="s">
        <v>102</v>
      </c>
      <c r="E324" s="5" t="s">
        <v>103</v>
      </c>
      <c r="F324" s="5" t="s">
        <v>11</v>
      </c>
      <c r="G324" s="5">
        <v>3</v>
      </c>
      <c r="H324" s="74">
        <v>11</v>
      </c>
      <c r="I324" s="6">
        <v>12</v>
      </c>
      <c r="J324" s="40">
        <f>G324*H324</f>
        <v>33</v>
      </c>
    </row>
    <row r="325" spans="1:10" ht="22.5">
      <c r="A325" s="5" t="s">
        <v>215</v>
      </c>
      <c r="B325" s="5" t="s">
        <v>64</v>
      </c>
      <c r="C325" s="5" t="s">
        <v>37</v>
      </c>
      <c r="D325" s="5" t="s">
        <v>122</v>
      </c>
      <c r="E325" s="5" t="s">
        <v>123</v>
      </c>
      <c r="F325" s="5" t="s">
        <v>11</v>
      </c>
      <c r="G325" s="5">
        <v>3</v>
      </c>
      <c r="H325" s="74">
        <v>2.06</v>
      </c>
      <c r="I325" s="6">
        <v>2.06</v>
      </c>
      <c r="J325" s="40">
        <f>G325*H325</f>
        <v>6.18</v>
      </c>
    </row>
    <row r="326" spans="1:10" ht="22.5">
      <c r="A326" s="7" t="s">
        <v>219</v>
      </c>
      <c r="B326" s="7"/>
      <c r="C326" s="7"/>
      <c r="D326" s="7"/>
      <c r="E326" s="7"/>
      <c r="F326" s="7"/>
      <c r="G326" s="7"/>
      <c r="H326" s="8"/>
      <c r="I326" s="8"/>
      <c r="J326" s="52">
        <f>SUM(J303:J325)</f>
        <v>3727.9</v>
      </c>
    </row>
    <row r="328" spans="1:10">
      <c r="I328" s="56"/>
    </row>
  </sheetData>
  <sheetProtection algorithmName="SHA-512" hashValue="OPZZShbse8n7SC7dnXs0yYCVdyr+S5UR4L0a5WqCU5zoh0/wcsosQMOO+Dm9TnkQhl0BedZIuU8xzg5HpC40/g==" saltValue="ETTRKQV9pVtTAj3TNDakhQ==" spinCount="100000" sheet="1" objects="1" scenarios="1"/>
  <protectedRanges>
    <protectedRange sqref="H6:H51 H54:H105 H108:H172 H175:H278 H281:H300 H303:H325" name="Range1"/>
  </protectedRanges>
  <autoFilter ref="A5:J326"/>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58"/>
  <sheetViews>
    <sheetView topLeftCell="D64" zoomScaleNormal="100" workbookViewId="0">
      <selection activeCell="H31" sqref="H31"/>
    </sheetView>
  </sheetViews>
  <sheetFormatPr defaultColWidth="9.140625" defaultRowHeight="11.25"/>
  <cols>
    <col min="1" max="1" width="15.140625" style="1" customWidth="1"/>
    <col min="2" max="2" width="23.85546875" style="1" customWidth="1"/>
    <col min="3" max="3" width="34.7109375" style="1" customWidth="1"/>
    <col min="4" max="4" width="41.5703125" style="1" customWidth="1"/>
    <col min="5" max="5" width="36.5703125" style="1" bestFit="1" customWidth="1"/>
    <col min="6" max="6" width="9.42578125" style="1" bestFit="1" customWidth="1"/>
    <col min="7" max="7" width="11.42578125" style="1" bestFit="1" customWidth="1"/>
    <col min="8" max="8" width="17.28515625" style="1" customWidth="1"/>
    <col min="9" max="9" width="17.85546875" style="1" customWidth="1"/>
    <col min="10" max="10" width="17.42578125" style="42" customWidth="1"/>
    <col min="11" max="11" width="9.140625" style="1"/>
    <col min="12" max="12" width="13.7109375" style="1" customWidth="1"/>
    <col min="13" max="13" width="18.85546875" style="15" customWidth="1"/>
    <col min="14" max="14" width="9.140625" style="15"/>
    <col min="15" max="16384" width="9.140625" style="1"/>
  </cols>
  <sheetData>
    <row r="2" spans="1:14">
      <c r="C2" s="2" t="s">
        <v>375</v>
      </c>
    </row>
    <row r="4" spans="1:14" ht="12" thickBot="1"/>
    <row r="5" spans="1:14" ht="34.5" thickBot="1">
      <c r="A5" s="11" t="s">
        <v>0</v>
      </c>
      <c r="B5" s="11" t="s">
        <v>1</v>
      </c>
      <c r="C5" s="11" t="s">
        <v>2</v>
      </c>
      <c r="D5" s="11" t="s">
        <v>3</v>
      </c>
      <c r="E5" s="11" t="s">
        <v>4</v>
      </c>
      <c r="F5" s="11" t="s">
        <v>5</v>
      </c>
      <c r="G5" s="11" t="s">
        <v>6</v>
      </c>
      <c r="H5" s="12" t="s">
        <v>216</v>
      </c>
      <c r="I5" s="12" t="s">
        <v>217</v>
      </c>
      <c r="J5" s="43" t="s">
        <v>218</v>
      </c>
      <c r="L5" s="44" t="s">
        <v>220</v>
      </c>
      <c r="M5" s="10">
        <f>J34+J58</f>
        <v>11665.500000000004</v>
      </c>
    </row>
    <row r="6" spans="1:14" s="13" customFormat="1" ht="22.5">
      <c r="A6" s="45" t="s">
        <v>378</v>
      </c>
      <c r="B6" s="45" t="s">
        <v>36</v>
      </c>
      <c r="C6" s="45" t="s">
        <v>221</v>
      </c>
      <c r="D6" s="46" t="s">
        <v>379</v>
      </c>
      <c r="E6" s="46" t="s">
        <v>380</v>
      </c>
      <c r="F6" s="47" t="s">
        <v>11</v>
      </c>
      <c r="G6" s="47">
        <v>1</v>
      </c>
      <c r="H6" s="77">
        <v>159.9</v>
      </c>
      <c r="I6" s="48">
        <v>198.36</v>
      </c>
      <c r="J6" s="49">
        <f>G6*H6</f>
        <v>159.9</v>
      </c>
      <c r="M6" s="50"/>
      <c r="N6" s="51"/>
    </row>
    <row r="7" spans="1:14" s="13" customFormat="1" ht="22.5">
      <c r="A7" s="45" t="s">
        <v>378</v>
      </c>
      <c r="B7" s="45" t="s">
        <v>36</v>
      </c>
      <c r="C7" s="45" t="s">
        <v>43</v>
      </c>
      <c r="D7" s="46" t="s">
        <v>381</v>
      </c>
      <c r="E7" s="46" t="s">
        <v>382</v>
      </c>
      <c r="F7" s="47" t="s">
        <v>11</v>
      </c>
      <c r="G7" s="47">
        <v>1</v>
      </c>
      <c r="H7" s="77">
        <v>40.340000000000003</v>
      </c>
      <c r="I7" s="48">
        <v>44.61</v>
      </c>
      <c r="J7" s="49">
        <f t="shared" ref="J7:J33" si="0">G7*H7</f>
        <v>40.340000000000003</v>
      </c>
      <c r="M7" s="50"/>
      <c r="N7" s="51"/>
    </row>
    <row r="8" spans="1:14" s="13" customFormat="1" ht="12">
      <c r="A8" s="45" t="s">
        <v>378</v>
      </c>
      <c r="B8" s="45" t="s">
        <v>36</v>
      </c>
      <c r="C8" s="45" t="s">
        <v>37</v>
      </c>
      <c r="D8" s="46" t="s">
        <v>38</v>
      </c>
      <c r="E8" s="46" t="s">
        <v>39</v>
      </c>
      <c r="F8" s="47" t="s">
        <v>11</v>
      </c>
      <c r="G8" s="47">
        <v>1</v>
      </c>
      <c r="H8" s="78">
        <v>4.4000000000000004</v>
      </c>
      <c r="I8" s="64">
        <v>4.9749999999999996</v>
      </c>
      <c r="J8" s="49">
        <f t="shared" si="0"/>
        <v>4.4000000000000004</v>
      </c>
      <c r="M8" s="50"/>
      <c r="N8" s="51"/>
    </row>
    <row r="9" spans="1:14" s="13" customFormat="1">
      <c r="A9" s="45" t="s">
        <v>378</v>
      </c>
      <c r="B9" s="45" t="s">
        <v>7</v>
      </c>
      <c r="C9" s="45" t="s">
        <v>8</v>
      </c>
      <c r="D9" s="46" t="s">
        <v>167</v>
      </c>
      <c r="E9" s="46" t="s">
        <v>198</v>
      </c>
      <c r="F9" s="47" t="s">
        <v>11</v>
      </c>
      <c r="G9" s="47">
        <v>3</v>
      </c>
      <c r="H9" s="77">
        <v>11</v>
      </c>
      <c r="I9" s="48">
        <v>14.09</v>
      </c>
      <c r="J9" s="49">
        <f t="shared" si="0"/>
        <v>33</v>
      </c>
      <c r="M9" s="50"/>
      <c r="N9" s="51"/>
    </row>
    <row r="10" spans="1:14" s="13" customFormat="1">
      <c r="A10" s="45" t="s">
        <v>378</v>
      </c>
      <c r="B10" s="45" t="s">
        <v>7</v>
      </c>
      <c r="C10" s="45" t="s">
        <v>12</v>
      </c>
      <c r="D10" s="46" t="s">
        <v>13</v>
      </c>
      <c r="E10" s="46" t="s">
        <v>14</v>
      </c>
      <c r="F10" s="47" t="s">
        <v>11</v>
      </c>
      <c r="G10" s="47">
        <v>1</v>
      </c>
      <c r="H10" s="77">
        <v>2.2000000000000002</v>
      </c>
      <c r="I10" s="48">
        <v>3</v>
      </c>
      <c r="J10" s="49">
        <f t="shared" si="0"/>
        <v>2.2000000000000002</v>
      </c>
      <c r="M10" s="50"/>
      <c r="N10" s="51"/>
    </row>
    <row r="11" spans="1:14" s="13" customFormat="1" ht="22.5">
      <c r="A11" s="45" t="s">
        <v>378</v>
      </c>
      <c r="B11" s="45" t="s">
        <v>64</v>
      </c>
      <c r="C11" s="45" t="s">
        <v>88</v>
      </c>
      <c r="D11" s="46" t="s">
        <v>383</v>
      </c>
      <c r="E11" s="46" t="s">
        <v>384</v>
      </c>
      <c r="F11" s="47" t="s">
        <v>11</v>
      </c>
      <c r="G11" s="47">
        <v>1</v>
      </c>
      <c r="H11" s="77">
        <v>230.35</v>
      </c>
      <c r="I11" s="48">
        <v>238.1</v>
      </c>
      <c r="J11" s="49">
        <f t="shared" si="0"/>
        <v>230.35</v>
      </c>
      <c r="M11" s="50"/>
      <c r="N11" s="51"/>
    </row>
    <row r="12" spans="1:14" s="13" customFormat="1" ht="22.5">
      <c r="A12" s="45" t="s">
        <v>378</v>
      </c>
      <c r="B12" s="45" t="s">
        <v>64</v>
      </c>
      <c r="C12" s="45" t="s">
        <v>81</v>
      </c>
      <c r="D12" s="46" t="s">
        <v>82</v>
      </c>
      <c r="E12" s="46" t="s">
        <v>385</v>
      </c>
      <c r="F12" s="47" t="s">
        <v>11</v>
      </c>
      <c r="G12" s="47">
        <v>2</v>
      </c>
      <c r="H12" s="77">
        <v>22</v>
      </c>
      <c r="I12" s="48">
        <v>25.21</v>
      </c>
      <c r="J12" s="49">
        <f t="shared" si="0"/>
        <v>44</v>
      </c>
      <c r="M12" s="50"/>
      <c r="N12" s="51"/>
    </row>
    <row r="13" spans="1:14" s="13" customFormat="1" ht="22.5">
      <c r="A13" s="45" t="s">
        <v>378</v>
      </c>
      <c r="B13" s="45" t="s">
        <v>64</v>
      </c>
      <c r="C13" s="45" t="s">
        <v>96</v>
      </c>
      <c r="D13" s="46" t="s">
        <v>97</v>
      </c>
      <c r="E13" s="46" t="s">
        <v>386</v>
      </c>
      <c r="F13" s="47" t="s">
        <v>11</v>
      </c>
      <c r="G13" s="47">
        <v>16</v>
      </c>
      <c r="H13" s="77">
        <v>5.5</v>
      </c>
      <c r="I13" s="48">
        <v>7.75</v>
      </c>
      <c r="J13" s="49">
        <f t="shared" si="0"/>
        <v>88</v>
      </c>
      <c r="M13" s="50"/>
      <c r="N13" s="51"/>
    </row>
    <row r="14" spans="1:14" s="13" customFormat="1">
      <c r="A14" s="45" t="s">
        <v>378</v>
      </c>
      <c r="B14" s="45" t="s">
        <v>64</v>
      </c>
      <c r="C14" s="45" t="s">
        <v>37</v>
      </c>
      <c r="D14" s="46" t="s">
        <v>122</v>
      </c>
      <c r="E14" s="46" t="s">
        <v>135</v>
      </c>
      <c r="F14" s="47" t="s">
        <v>11</v>
      </c>
      <c r="G14" s="47">
        <v>10</v>
      </c>
      <c r="H14" s="77">
        <v>3.18</v>
      </c>
      <c r="I14" s="48">
        <v>3.18</v>
      </c>
      <c r="J14" s="49">
        <f t="shared" si="0"/>
        <v>31.8</v>
      </c>
      <c r="M14" s="50"/>
      <c r="N14" s="51"/>
    </row>
    <row r="15" spans="1:14" s="13" customFormat="1" ht="22.5">
      <c r="A15" s="45" t="s">
        <v>378</v>
      </c>
      <c r="B15" s="45" t="s">
        <v>64</v>
      </c>
      <c r="C15" s="45" t="s">
        <v>91</v>
      </c>
      <c r="D15" s="46" t="s">
        <v>92</v>
      </c>
      <c r="E15" s="46" t="s">
        <v>387</v>
      </c>
      <c r="F15" s="47" t="s">
        <v>11</v>
      </c>
      <c r="G15" s="47">
        <v>2</v>
      </c>
      <c r="H15" s="77">
        <v>363.00000000000006</v>
      </c>
      <c r="I15" s="48">
        <v>400</v>
      </c>
      <c r="J15" s="49">
        <f t="shared" si="0"/>
        <v>726.00000000000011</v>
      </c>
      <c r="M15" s="50"/>
      <c r="N15" s="51"/>
    </row>
    <row r="16" spans="1:14" s="13" customFormat="1" ht="22.5">
      <c r="A16" s="45" t="s">
        <v>378</v>
      </c>
      <c r="B16" s="45" t="s">
        <v>64</v>
      </c>
      <c r="C16" s="45" t="s">
        <v>65</v>
      </c>
      <c r="D16" s="46" t="s">
        <v>66</v>
      </c>
      <c r="E16" s="46" t="s">
        <v>388</v>
      </c>
      <c r="F16" s="47" t="s">
        <v>11</v>
      </c>
      <c r="G16" s="47">
        <v>8</v>
      </c>
      <c r="H16" s="77">
        <v>275</v>
      </c>
      <c r="I16" s="48">
        <v>300</v>
      </c>
      <c r="J16" s="49">
        <f t="shared" si="0"/>
        <v>2200</v>
      </c>
      <c r="M16" s="50"/>
      <c r="N16" s="51"/>
    </row>
    <row r="17" spans="1:14" s="13" customFormat="1" ht="22.5">
      <c r="A17" s="45" t="s">
        <v>378</v>
      </c>
      <c r="B17" s="45" t="s">
        <v>64</v>
      </c>
      <c r="C17" s="45" t="s">
        <v>65</v>
      </c>
      <c r="D17" s="46" t="s">
        <v>66</v>
      </c>
      <c r="E17" s="46" t="s">
        <v>389</v>
      </c>
      <c r="F17" s="47" t="s">
        <v>11</v>
      </c>
      <c r="G17" s="47">
        <v>2</v>
      </c>
      <c r="H17" s="77">
        <v>220.00000000000003</v>
      </c>
      <c r="I17" s="48">
        <v>250</v>
      </c>
      <c r="J17" s="49">
        <f t="shared" si="0"/>
        <v>440.00000000000006</v>
      </c>
      <c r="M17" s="50"/>
      <c r="N17" s="51"/>
    </row>
    <row r="18" spans="1:14" s="13" customFormat="1" ht="22.5">
      <c r="A18" s="45" t="s">
        <v>378</v>
      </c>
      <c r="B18" s="45" t="s">
        <v>64</v>
      </c>
      <c r="C18" s="45" t="s">
        <v>172</v>
      </c>
      <c r="D18" s="46" t="s">
        <v>173</v>
      </c>
      <c r="E18" s="46" t="s">
        <v>390</v>
      </c>
      <c r="F18" s="47" t="s">
        <v>11</v>
      </c>
      <c r="G18" s="47">
        <v>8</v>
      </c>
      <c r="H18" s="77">
        <v>242.00000000000003</v>
      </c>
      <c r="I18" s="48">
        <v>260.66000000000003</v>
      </c>
      <c r="J18" s="49">
        <f t="shared" si="0"/>
        <v>1936.0000000000002</v>
      </c>
      <c r="M18" s="50"/>
      <c r="N18" s="51"/>
    </row>
    <row r="19" spans="1:14" s="13" customFormat="1" ht="22.5">
      <c r="A19" s="45" t="s">
        <v>378</v>
      </c>
      <c r="B19" s="45" t="s">
        <v>64</v>
      </c>
      <c r="C19" s="45" t="s">
        <v>99</v>
      </c>
      <c r="D19" s="46" t="s">
        <v>100</v>
      </c>
      <c r="E19" s="46" t="s">
        <v>391</v>
      </c>
      <c r="F19" s="47" t="s">
        <v>11</v>
      </c>
      <c r="G19" s="47">
        <v>18</v>
      </c>
      <c r="H19" s="77">
        <v>93.500000000000014</v>
      </c>
      <c r="I19" s="48">
        <v>95.35</v>
      </c>
      <c r="J19" s="49">
        <f t="shared" si="0"/>
        <v>1683.0000000000002</v>
      </c>
      <c r="M19" s="50"/>
      <c r="N19" s="51"/>
    </row>
    <row r="20" spans="1:14" s="13" customFormat="1" ht="22.5">
      <c r="A20" s="45" t="s">
        <v>378</v>
      </c>
      <c r="B20" s="45" t="s">
        <v>22</v>
      </c>
      <c r="C20" s="46" t="s">
        <v>392</v>
      </c>
      <c r="D20" s="46" t="s">
        <v>392</v>
      </c>
      <c r="E20" s="46" t="s">
        <v>132</v>
      </c>
      <c r="F20" s="47" t="s">
        <v>30</v>
      </c>
      <c r="G20" s="47">
        <v>8</v>
      </c>
      <c r="H20" s="77">
        <v>60.500000000000007</v>
      </c>
      <c r="I20" s="48">
        <v>63.28</v>
      </c>
      <c r="J20" s="49">
        <f t="shared" si="0"/>
        <v>484.00000000000006</v>
      </c>
      <c r="M20" s="50"/>
      <c r="N20" s="51"/>
    </row>
    <row r="21" spans="1:14" s="13" customFormat="1" ht="22.5">
      <c r="A21" s="45" t="s">
        <v>378</v>
      </c>
      <c r="B21" s="45" t="s">
        <v>22</v>
      </c>
      <c r="C21" s="46" t="s">
        <v>392</v>
      </c>
      <c r="D21" s="46" t="s">
        <v>392</v>
      </c>
      <c r="E21" s="46" t="s">
        <v>393</v>
      </c>
      <c r="F21" s="47" t="s">
        <v>30</v>
      </c>
      <c r="G21" s="47">
        <v>4</v>
      </c>
      <c r="H21" s="77">
        <v>22</v>
      </c>
      <c r="I21" s="48">
        <v>22.96</v>
      </c>
      <c r="J21" s="49">
        <f t="shared" si="0"/>
        <v>88</v>
      </c>
      <c r="M21" s="50"/>
      <c r="N21" s="51"/>
    </row>
    <row r="22" spans="1:14" s="13" customFormat="1">
      <c r="A22" s="45" t="s">
        <v>378</v>
      </c>
      <c r="B22" s="45" t="s">
        <v>22</v>
      </c>
      <c r="C22" s="46" t="s">
        <v>392</v>
      </c>
      <c r="D22" s="46" t="s">
        <v>392</v>
      </c>
      <c r="E22" s="46" t="s">
        <v>56</v>
      </c>
      <c r="F22" s="47" t="s">
        <v>11</v>
      </c>
      <c r="G22" s="47">
        <v>8</v>
      </c>
      <c r="H22" s="77">
        <v>27.500000000000004</v>
      </c>
      <c r="I22" s="48">
        <v>33.81</v>
      </c>
      <c r="J22" s="49">
        <f t="shared" si="0"/>
        <v>220.00000000000003</v>
      </c>
      <c r="M22" s="50"/>
      <c r="N22" s="51"/>
    </row>
    <row r="23" spans="1:14" s="13" customFormat="1">
      <c r="A23" s="45" t="s">
        <v>378</v>
      </c>
      <c r="B23" s="45" t="s">
        <v>22</v>
      </c>
      <c r="C23" s="46" t="s">
        <v>392</v>
      </c>
      <c r="D23" s="46" t="s">
        <v>392</v>
      </c>
      <c r="E23" s="46" t="s">
        <v>58</v>
      </c>
      <c r="F23" s="47" t="s">
        <v>11</v>
      </c>
      <c r="G23" s="47">
        <v>115</v>
      </c>
      <c r="H23" s="77">
        <v>4.3099999999999996</v>
      </c>
      <c r="I23" s="48">
        <v>4.3099999999999996</v>
      </c>
      <c r="J23" s="49">
        <f t="shared" si="0"/>
        <v>495.65</v>
      </c>
      <c r="M23" s="50"/>
      <c r="N23" s="51"/>
    </row>
    <row r="24" spans="1:14" s="13" customFormat="1" ht="22.5">
      <c r="A24" s="45" t="s">
        <v>378</v>
      </c>
      <c r="B24" s="45" t="s">
        <v>22</v>
      </c>
      <c r="C24" s="46" t="s">
        <v>392</v>
      </c>
      <c r="D24" s="46" t="s">
        <v>392</v>
      </c>
      <c r="E24" s="46" t="s">
        <v>60</v>
      </c>
      <c r="F24" s="47" t="s">
        <v>11</v>
      </c>
      <c r="G24" s="47">
        <v>5</v>
      </c>
      <c r="H24" s="77">
        <v>4.32</v>
      </c>
      <c r="I24" s="48">
        <v>4.32</v>
      </c>
      <c r="J24" s="49">
        <f t="shared" si="0"/>
        <v>21.6</v>
      </c>
      <c r="M24" s="50"/>
      <c r="N24" s="51"/>
    </row>
    <row r="25" spans="1:14" s="13" customFormat="1">
      <c r="A25" s="45" t="s">
        <v>378</v>
      </c>
      <c r="B25" s="45" t="s">
        <v>22</v>
      </c>
      <c r="C25" s="46" t="s">
        <v>392</v>
      </c>
      <c r="D25" s="46" t="s">
        <v>392</v>
      </c>
      <c r="E25" s="46" t="s">
        <v>63</v>
      </c>
      <c r="F25" s="47" t="s">
        <v>11</v>
      </c>
      <c r="G25" s="47">
        <v>21</v>
      </c>
      <c r="H25" s="77">
        <v>3.3000000000000003</v>
      </c>
      <c r="I25" s="48">
        <v>4</v>
      </c>
      <c r="J25" s="49">
        <f t="shared" si="0"/>
        <v>69.300000000000011</v>
      </c>
      <c r="M25" s="50"/>
      <c r="N25" s="51"/>
    </row>
    <row r="26" spans="1:14" s="13" customFormat="1" ht="22.5">
      <c r="A26" s="45" t="s">
        <v>378</v>
      </c>
      <c r="B26" s="45" t="s">
        <v>22</v>
      </c>
      <c r="C26" s="46" t="s">
        <v>392</v>
      </c>
      <c r="D26" s="46" t="s">
        <v>392</v>
      </c>
      <c r="E26" s="46" t="s">
        <v>394</v>
      </c>
      <c r="F26" s="47" t="s">
        <v>11</v>
      </c>
      <c r="G26" s="47">
        <v>2</v>
      </c>
      <c r="H26" s="77">
        <v>11</v>
      </c>
      <c r="I26" s="48">
        <v>13.55</v>
      </c>
      <c r="J26" s="49">
        <f t="shared" si="0"/>
        <v>22</v>
      </c>
      <c r="M26" s="50"/>
      <c r="N26" s="51"/>
    </row>
    <row r="27" spans="1:14" s="13" customFormat="1" ht="22.5">
      <c r="A27" s="45" t="s">
        <v>378</v>
      </c>
      <c r="B27" s="45" t="s">
        <v>22</v>
      </c>
      <c r="C27" s="46" t="s">
        <v>392</v>
      </c>
      <c r="D27" s="46" t="s">
        <v>392</v>
      </c>
      <c r="E27" s="46" t="s">
        <v>395</v>
      </c>
      <c r="F27" s="47" t="s">
        <v>11</v>
      </c>
      <c r="G27" s="47">
        <v>2</v>
      </c>
      <c r="H27" s="77">
        <v>11</v>
      </c>
      <c r="I27" s="48">
        <v>13.55</v>
      </c>
      <c r="J27" s="49">
        <f t="shared" si="0"/>
        <v>22</v>
      </c>
      <c r="M27" s="50"/>
      <c r="N27" s="51"/>
    </row>
    <row r="28" spans="1:14" s="13" customFormat="1" ht="22.5">
      <c r="A28" s="45" t="s">
        <v>378</v>
      </c>
      <c r="B28" s="45" t="s">
        <v>22</v>
      </c>
      <c r="C28" s="46" t="s">
        <v>392</v>
      </c>
      <c r="D28" s="46" t="s">
        <v>392</v>
      </c>
      <c r="E28" s="46" t="s">
        <v>59</v>
      </c>
      <c r="F28" s="47" t="s">
        <v>11</v>
      </c>
      <c r="G28" s="47">
        <v>12</v>
      </c>
      <c r="H28" s="78">
        <v>11</v>
      </c>
      <c r="I28" s="64">
        <v>13.85</v>
      </c>
      <c r="J28" s="49">
        <f t="shared" si="0"/>
        <v>132</v>
      </c>
      <c r="M28" s="50"/>
      <c r="N28" s="51"/>
    </row>
    <row r="29" spans="1:14" s="13" customFormat="1" ht="22.5">
      <c r="A29" s="45" t="s">
        <v>378</v>
      </c>
      <c r="B29" s="45" t="s">
        <v>22</v>
      </c>
      <c r="C29" s="46" t="s">
        <v>392</v>
      </c>
      <c r="D29" s="46" t="s">
        <v>392</v>
      </c>
      <c r="E29" s="46" t="s">
        <v>149</v>
      </c>
      <c r="F29" s="47" t="s">
        <v>11</v>
      </c>
      <c r="G29" s="47">
        <v>4</v>
      </c>
      <c r="H29" s="78">
        <v>7.53</v>
      </c>
      <c r="I29" s="64">
        <v>7.5375000000000005</v>
      </c>
      <c r="J29" s="49">
        <f t="shared" si="0"/>
        <v>30.12</v>
      </c>
      <c r="M29" s="50"/>
      <c r="N29" s="51"/>
    </row>
    <row r="30" spans="1:14" s="13" customFormat="1" ht="22.5">
      <c r="A30" s="45" t="s">
        <v>378</v>
      </c>
      <c r="B30" s="45" t="s">
        <v>22</v>
      </c>
      <c r="C30" s="46" t="s">
        <v>392</v>
      </c>
      <c r="D30" s="46" t="s">
        <v>392</v>
      </c>
      <c r="E30" s="46" t="s">
        <v>50</v>
      </c>
      <c r="F30" s="47" t="s">
        <v>11</v>
      </c>
      <c r="G30" s="47">
        <v>2</v>
      </c>
      <c r="H30" s="78">
        <v>110.02</v>
      </c>
      <c r="I30" s="64">
        <v>115.52500000000001</v>
      </c>
      <c r="J30" s="49">
        <f t="shared" si="0"/>
        <v>220.04</v>
      </c>
      <c r="M30" s="50"/>
      <c r="N30" s="51"/>
    </row>
    <row r="31" spans="1:14" s="13" customFormat="1" ht="22.5">
      <c r="A31" s="45" t="s">
        <v>378</v>
      </c>
      <c r="B31" s="45" t="s">
        <v>22</v>
      </c>
      <c r="C31" s="46" t="s">
        <v>392</v>
      </c>
      <c r="D31" s="46" t="s">
        <v>392</v>
      </c>
      <c r="E31" s="46" t="s">
        <v>396</v>
      </c>
      <c r="F31" s="47" t="s">
        <v>11</v>
      </c>
      <c r="G31" s="47">
        <v>12</v>
      </c>
      <c r="H31" s="77">
        <v>3.3000000000000003</v>
      </c>
      <c r="I31" s="48">
        <v>3.8</v>
      </c>
      <c r="J31" s="49">
        <f t="shared" si="0"/>
        <v>39.6</v>
      </c>
      <c r="M31" s="50"/>
      <c r="N31" s="51"/>
    </row>
    <row r="32" spans="1:14" s="13" customFormat="1">
      <c r="A32" s="45" t="s">
        <v>378</v>
      </c>
      <c r="B32" s="45" t="s">
        <v>22</v>
      </c>
      <c r="C32" s="46" t="s">
        <v>392</v>
      </c>
      <c r="D32" s="46" t="s">
        <v>392</v>
      </c>
      <c r="E32" s="46" t="s">
        <v>54</v>
      </c>
      <c r="F32" s="47" t="s">
        <v>11</v>
      </c>
      <c r="G32" s="47">
        <v>10</v>
      </c>
      <c r="H32" s="77">
        <v>5.5</v>
      </c>
      <c r="I32" s="48">
        <v>5.55</v>
      </c>
      <c r="J32" s="49">
        <f t="shared" si="0"/>
        <v>55</v>
      </c>
      <c r="M32" s="50"/>
      <c r="N32" s="51"/>
    </row>
    <row r="33" spans="1:14" s="13" customFormat="1" ht="22.5">
      <c r="A33" s="45" t="s">
        <v>378</v>
      </c>
      <c r="B33" s="45" t="s">
        <v>22</v>
      </c>
      <c r="C33" s="46" t="s">
        <v>392</v>
      </c>
      <c r="D33" s="46" t="s">
        <v>392</v>
      </c>
      <c r="E33" s="46" t="s">
        <v>397</v>
      </c>
      <c r="F33" s="47" t="s">
        <v>11</v>
      </c>
      <c r="G33" s="47">
        <v>2</v>
      </c>
      <c r="H33" s="77">
        <v>27.500000000000004</v>
      </c>
      <c r="I33" s="48">
        <v>36.08</v>
      </c>
      <c r="J33" s="49">
        <f t="shared" si="0"/>
        <v>55.000000000000007</v>
      </c>
      <c r="M33" s="50"/>
      <c r="N33" s="51"/>
    </row>
    <row r="34" spans="1:14" ht="22.5">
      <c r="A34" s="7" t="s">
        <v>219</v>
      </c>
      <c r="B34" s="9"/>
      <c r="C34" s="9"/>
      <c r="D34" s="9"/>
      <c r="E34" s="9"/>
      <c r="F34" s="9"/>
      <c r="G34" s="9"/>
      <c r="H34" s="9"/>
      <c r="I34" s="9"/>
      <c r="J34" s="52">
        <f>SUM(J6:J33)</f>
        <v>9573.3000000000029</v>
      </c>
    </row>
    <row r="35" spans="1:14" ht="33.75">
      <c r="A35" s="11" t="s">
        <v>0</v>
      </c>
      <c r="B35" s="11" t="s">
        <v>1</v>
      </c>
      <c r="C35" s="11" t="s">
        <v>2</v>
      </c>
      <c r="D35" s="11" t="s">
        <v>3</v>
      </c>
      <c r="E35" s="11" t="s">
        <v>4</v>
      </c>
      <c r="F35" s="11" t="s">
        <v>5</v>
      </c>
      <c r="G35" s="11" t="s">
        <v>6</v>
      </c>
      <c r="H35" s="12" t="s">
        <v>216</v>
      </c>
      <c r="I35" s="12" t="s">
        <v>217</v>
      </c>
      <c r="J35" s="43" t="s">
        <v>218</v>
      </c>
    </row>
    <row r="36" spans="1:14" ht="22.5">
      <c r="A36" s="18" t="s">
        <v>398</v>
      </c>
      <c r="B36" s="18" t="s">
        <v>36</v>
      </c>
      <c r="C36" s="18" t="s">
        <v>221</v>
      </c>
      <c r="D36" s="53" t="s">
        <v>379</v>
      </c>
      <c r="E36" s="53" t="s">
        <v>380</v>
      </c>
      <c r="F36" s="45" t="s">
        <v>11</v>
      </c>
      <c r="G36" s="45">
        <v>1</v>
      </c>
      <c r="H36" s="79">
        <v>159.5</v>
      </c>
      <c r="I36" s="18">
        <v>198.36</v>
      </c>
      <c r="J36" s="49">
        <f>G36*H36</f>
        <v>159.5</v>
      </c>
    </row>
    <row r="37" spans="1:14" ht="22.5">
      <c r="A37" s="18" t="s">
        <v>398</v>
      </c>
      <c r="B37" s="18" t="s">
        <v>36</v>
      </c>
      <c r="C37" s="18" t="s">
        <v>43</v>
      </c>
      <c r="D37" s="53" t="s">
        <v>381</v>
      </c>
      <c r="E37" s="53" t="s">
        <v>382</v>
      </c>
      <c r="F37" s="45" t="s">
        <v>11</v>
      </c>
      <c r="G37" s="45">
        <v>1</v>
      </c>
      <c r="H37" s="79">
        <v>44</v>
      </c>
      <c r="I37" s="18">
        <v>44.61</v>
      </c>
      <c r="J37" s="49">
        <f t="shared" ref="J37:J57" si="1">G37*H37</f>
        <v>44</v>
      </c>
    </row>
    <row r="38" spans="1:14" ht="12">
      <c r="A38" s="18" t="s">
        <v>398</v>
      </c>
      <c r="B38" s="18" t="s">
        <v>36</v>
      </c>
      <c r="C38" s="18" t="s">
        <v>37</v>
      </c>
      <c r="D38" s="53" t="s">
        <v>38</v>
      </c>
      <c r="E38" s="53" t="s">
        <v>39</v>
      </c>
      <c r="F38" s="45" t="s">
        <v>11</v>
      </c>
      <c r="G38" s="45">
        <v>1</v>
      </c>
      <c r="H38" s="78">
        <v>4.4000000000000004</v>
      </c>
      <c r="I38" s="64">
        <v>4.9749999999999996</v>
      </c>
      <c r="J38" s="49">
        <f t="shared" si="1"/>
        <v>4.4000000000000004</v>
      </c>
    </row>
    <row r="39" spans="1:14">
      <c r="A39" s="18" t="s">
        <v>398</v>
      </c>
      <c r="B39" s="18" t="s">
        <v>7</v>
      </c>
      <c r="C39" s="18" t="s">
        <v>12</v>
      </c>
      <c r="D39" s="53" t="s">
        <v>13</v>
      </c>
      <c r="E39" s="53" t="s">
        <v>14</v>
      </c>
      <c r="F39" s="45" t="s">
        <v>11</v>
      </c>
      <c r="G39" s="45">
        <v>1</v>
      </c>
      <c r="H39" s="79">
        <v>2.2000000000000002</v>
      </c>
      <c r="I39" s="18">
        <v>3</v>
      </c>
      <c r="J39" s="49">
        <f t="shared" si="1"/>
        <v>2.2000000000000002</v>
      </c>
    </row>
    <row r="40" spans="1:14" ht="22.5">
      <c r="A40" s="18" t="s">
        <v>398</v>
      </c>
      <c r="B40" s="18" t="s">
        <v>64</v>
      </c>
      <c r="C40" s="18" t="s">
        <v>88</v>
      </c>
      <c r="D40" s="53" t="s">
        <v>383</v>
      </c>
      <c r="E40" s="53" t="s">
        <v>384</v>
      </c>
      <c r="F40" s="45" t="s">
        <v>11</v>
      </c>
      <c r="G40" s="45">
        <v>1</v>
      </c>
      <c r="H40" s="79">
        <v>220.00000000000003</v>
      </c>
      <c r="I40" s="18">
        <v>238.1</v>
      </c>
      <c r="J40" s="49">
        <f t="shared" si="1"/>
        <v>220.00000000000003</v>
      </c>
    </row>
    <row r="41" spans="1:14" ht="22.5">
      <c r="A41" s="18" t="s">
        <v>398</v>
      </c>
      <c r="B41" s="18" t="s">
        <v>64</v>
      </c>
      <c r="C41" s="18" t="s">
        <v>68</v>
      </c>
      <c r="D41" s="53" t="s">
        <v>69</v>
      </c>
      <c r="E41" s="53" t="s">
        <v>399</v>
      </c>
      <c r="F41" s="45" t="s">
        <v>11</v>
      </c>
      <c r="G41" s="45">
        <v>4</v>
      </c>
      <c r="H41" s="79">
        <v>63.800000000000004</v>
      </c>
      <c r="I41" s="18">
        <v>68.239999999999995</v>
      </c>
      <c r="J41" s="49">
        <f t="shared" si="1"/>
        <v>255.20000000000002</v>
      </c>
    </row>
    <row r="42" spans="1:14" ht="22.5">
      <c r="A42" s="18" t="s">
        <v>398</v>
      </c>
      <c r="B42" s="18" t="s">
        <v>64</v>
      </c>
      <c r="C42" s="18" t="s">
        <v>68</v>
      </c>
      <c r="D42" s="53" t="s">
        <v>100</v>
      </c>
      <c r="E42" s="53" t="s">
        <v>400</v>
      </c>
      <c r="F42" s="45" t="s">
        <v>11</v>
      </c>
      <c r="G42" s="45">
        <v>2</v>
      </c>
      <c r="H42" s="79">
        <v>60.500000000000007</v>
      </c>
      <c r="I42" s="18">
        <v>62.96</v>
      </c>
      <c r="J42" s="49">
        <f t="shared" si="1"/>
        <v>121.00000000000001</v>
      </c>
    </row>
    <row r="43" spans="1:14">
      <c r="A43" s="18" t="s">
        <v>398</v>
      </c>
      <c r="B43" s="18" t="s">
        <v>22</v>
      </c>
      <c r="C43" s="18" t="s">
        <v>401</v>
      </c>
      <c r="D43" s="53" t="s">
        <v>392</v>
      </c>
      <c r="E43" s="53" t="s">
        <v>402</v>
      </c>
      <c r="F43" s="45" t="s">
        <v>11</v>
      </c>
      <c r="G43" s="45">
        <v>2</v>
      </c>
      <c r="H43" s="79">
        <v>24.200000000000003</v>
      </c>
      <c r="I43" s="18">
        <v>31.25</v>
      </c>
      <c r="J43" s="49">
        <f t="shared" si="1"/>
        <v>48.400000000000006</v>
      </c>
    </row>
    <row r="44" spans="1:14">
      <c r="A44" s="18" t="s">
        <v>398</v>
      </c>
      <c r="B44" s="18" t="s">
        <v>22</v>
      </c>
      <c r="C44" s="18" t="s">
        <v>401</v>
      </c>
      <c r="D44" s="53" t="s">
        <v>392</v>
      </c>
      <c r="E44" s="53" t="s">
        <v>56</v>
      </c>
      <c r="F44" s="45" t="s">
        <v>11</v>
      </c>
      <c r="G44" s="45">
        <v>4</v>
      </c>
      <c r="H44" s="79">
        <v>27.500000000000004</v>
      </c>
      <c r="I44" s="18">
        <v>33.81</v>
      </c>
      <c r="J44" s="49">
        <f t="shared" si="1"/>
        <v>110.00000000000001</v>
      </c>
    </row>
    <row r="45" spans="1:14" ht="22.5">
      <c r="A45" s="18" t="s">
        <v>398</v>
      </c>
      <c r="B45" s="18" t="s">
        <v>22</v>
      </c>
      <c r="C45" s="18" t="s">
        <v>401</v>
      </c>
      <c r="D45" s="53" t="s">
        <v>392</v>
      </c>
      <c r="E45" s="53" t="s">
        <v>394</v>
      </c>
      <c r="F45" s="45" t="s">
        <v>11</v>
      </c>
      <c r="G45" s="45">
        <v>10</v>
      </c>
      <c r="H45" s="79">
        <v>11</v>
      </c>
      <c r="I45" s="18">
        <v>13.55</v>
      </c>
      <c r="J45" s="49">
        <f t="shared" si="1"/>
        <v>110</v>
      </c>
    </row>
    <row r="46" spans="1:14" ht="22.5">
      <c r="A46" s="18" t="s">
        <v>398</v>
      </c>
      <c r="B46" s="18" t="s">
        <v>22</v>
      </c>
      <c r="C46" s="18" t="s">
        <v>401</v>
      </c>
      <c r="D46" s="53" t="s">
        <v>392</v>
      </c>
      <c r="E46" s="53" t="s">
        <v>395</v>
      </c>
      <c r="F46" s="45" t="s">
        <v>11</v>
      </c>
      <c r="G46" s="45">
        <v>2</v>
      </c>
      <c r="H46" s="79">
        <v>11</v>
      </c>
      <c r="I46" s="18">
        <v>13.55</v>
      </c>
      <c r="J46" s="49">
        <f t="shared" si="1"/>
        <v>22</v>
      </c>
    </row>
    <row r="47" spans="1:14" ht="22.5">
      <c r="A47" s="18" t="s">
        <v>398</v>
      </c>
      <c r="B47" s="18" t="s">
        <v>22</v>
      </c>
      <c r="C47" s="18" t="s">
        <v>401</v>
      </c>
      <c r="D47" s="53" t="s">
        <v>392</v>
      </c>
      <c r="E47" s="53" t="s">
        <v>403</v>
      </c>
      <c r="F47" s="45" t="s">
        <v>11</v>
      </c>
      <c r="G47" s="45">
        <v>2</v>
      </c>
      <c r="H47" s="79">
        <v>5.5</v>
      </c>
      <c r="I47" s="18">
        <v>6.71</v>
      </c>
      <c r="J47" s="49">
        <f t="shared" si="1"/>
        <v>11</v>
      </c>
    </row>
    <row r="48" spans="1:14" ht="22.5">
      <c r="A48" s="18" t="s">
        <v>398</v>
      </c>
      <c r="B48" s="18" t="s">
        <v>22</v>
      </c>
      <c r="C48" s="18" t="s">
        <v>401</v>
      </c>
      <c r="D48" s="53" t="s">
        <v>392</v>
      </c>
      <c r="E48" s="53" t="s">
        <v>59</v>
      </c>
      <c r="F48" s="45" t="s">
        <v>11</v>
      </c>
      <c r="G48" s="45">
        <v>11</v>
      </c>
      <c r="H48" s="78">
        <v>11</v>
      </c>
      <c r="I48" s="64">
        <v>13.85</v>
      </c>
      <c r="J48" s="49">
        <f t="shared" si="1"/>
        <v>121</v>
      </c>
    </row>
    <row r="49" spans="1:10" ht="22.5">
      <c r="A49" s="18" t="s">
        <v>398</v>
      </c>
      <c r="B49" s="18" t="s">
        <v>22</v>
      </c>
      <c r="C49" s="18" t="s">
        <v>401</v>
      </c>
      <c r="D49" s="53" t="s">
        <v>392</v>
      </c>
      <c r="E49" s="53" t="s">
        <v>149</v>
      </c>
      <c r="F49" s="45" t="s">
        <v>11</v>
      </c>
      <c r="G49" s="45">
        <v>3</v>
      </c>
      <c r="H49" s="78">
        <v>5.5</v>
      </c>
      <c r="I49" s="64">
        <v>7.5375000000000005</v>
      </c>
      <c r="J49" s="49">
        <f t="shared" si="1"/>
        <v>16.5</v>
      </c>
    </row>
    <row r="50" spans="1:10" ht="22.5">
      <c r="A50" s="18" t="s">
        <v>398</v>
      </c>
      <c r="B50" s="18" t="s">
        <v>22</v>
      </c>
      <c r="C50" s="18" t="s">
        <v>401</v>
      </c>
      <c r="D50" s="53" t="s">
        <v>392</v>
      </c>
      <c r="E50" s="53" t="s">
        <v>50</v>
      </c>
      <c r="F50" s="45" t="s">
        <v>11</v>
      </c>
      <c r="G50" s="45">
        <v>2</v>
      </c>
      <c r="H50" s="78">
        <v>110.00000000000001</v>
      </c>
      <c r="I50" s="64">
        <v>115.52500000000001</v>
      </c>
      <c r="J50" s="49">
        <f t="shared" si="1"/>
        <v>220.00000000000003</v>
      </c>
    </row>
    <row r="51" spans="1:10">
      <c r="A51" s="18" t="s">
        <v>398</v>
      </c>
      <c r="B51" s="18" t="s">
        <v>22</v>
      </c>
      <c r="C51" s="18" t="s">
        <v>401</v>
      </c>
      <c r="D51" s="53" t="s">
        <v>392</v>
      </c>
      <c r="E51" s="53" t="s">
        <v>404</v>
      </c>
      <c r="F51" s="45" t="s">
        <v>11</v>
      </c>
      <c r="G51" s="45">
        <v>8</v>
      </c>
      <c r="H51" s="79">
        <v>16.5</v>
      </c>
      <c r="I51" s="18">
        <v>21.41</v>
      </c>
      <c r="J51" s="49">
        <f t="shared" si="1"/>
        <v>132</v>
      </c>
    </row>
    <row r="52" spans="1:10" ht="22.5">
      <c r="A52" s="18" t="s">
        <v>398</v>
      </c>
      <c r="B52" s="18" t="s">
        <v>22</v>
      </c>
      <c r="C52" s="18" t="s">
        <v>401</v>
      </c>
      <c r="D52" s="53" t="s">
        <v>392</v>
      </c>
      <c r="E52" s="53" t="s">
        <v>62</v>
      </c>
      <c r="F52" s="45" t="s">
        <v>11</v>
      </c>
      <c r="G52" s="45">
        <v>16</v>
      </c>
      <c r="H52" s="79">
        <v>4.4000000000000004</v>
      </c>
      <c r="I52" s="18">
        <v>4.74</v>
      </c>
      <c r="J52" s="49">
        <f t="shared" si="1"/>
        <v>70.400000000000006</v>
      </c>
    </row>
    <row r="53" spans="1:10" ht="22.5">
      <c r="A53" s="18" t="s">
        <v>398</v>
      </c>
      <c r="B53" s="18" t="s">
        <v>22</v>
      </c>
      <c r="C53" s="18" t="s">
        <v>401</v>
      </c>
      <c r="D53" s="53" t="s">
        <v>392</v>
      </c>
      <c r="E53" s="53" t="s">
        <v>405</v>
      </c>
      <c r="F53" s="45" t="s">
        <v>30</v>
      </c>
      <c r="G53" s="45">
        <v>4</v>
      </c>
      <c r="H53" s="79">
        <v>60.500000000000007</v>
      </c>
      <c r="I53" s="18">
        <v>64.88</v>
      </c>
      <c r="J53" s="49">
        <f t="shared" si="1"/>
        <v>242.00000000000003</v>
      </c>
    </row>
    <row r="54" spans="1:10" ht="22.5">
      <c r="A54" s="18" t="s">
        <v>398</v>
      </c>
      <c r="B54" s="18" t="s">
        <v>22</v>
      </c>
      <c r="C54" s="18" t="s">
        <v>401</v>
      </c>
      <c r="D54" s="53" t="s">
        <v>392</v>
      </c>
      <c r="E54" s="53" t="s">
        <v>144</v>
      </c>
      <c r="F54" s="45" t="s">
        <v>30</v>
      </c>
      <c r="G54" s="45">
        <v>2</v>
      </c>
      <c r="H54" s="79">
        <v>27.500000000000004</v>
      </c>
      <c r="I54" s="18">
        <v>37.25</v>
      </c>
      <c r="J54" s="49">
        <f t="shared" si="1"/>
        <v>55.000000000000007</v>
      </c>
    </row>
    <row r="55" spans="1:10" ht="33.75">
      <c r="A55" s="18" t="s">
        <v>398</v>
      </c>
      <c r="B55" s="18" t="s">
        <v>22</v>
      </c>
      <c r="C55" s="18" t="s">
        <v>401</v>
      </c>
      <c r="D55" s="53" t="s">
        <v>392</v>
      </c>
      <c r="E55" s="53" t="s">
        <v>406</v>
      </c>
      <c r="F55" s="45" t="s">
        <v>11</v>
      </c>
      <c r="G55" s="45">
        <v>2</v>
      </c>
      <c r="H55" s="78">
        <v>27.500000000000004</v>
      </c>
      <c r="I55" s="64">
        <v>35.1875</v>
      </c>
      <c r="J55" s="49">
        <f t="shared" si="1"/>
        <v>55.000000000000007</v>
      </c>
    </row>
    <row r="56" spans="1:10" ht="22.5">
      <c r="A56" s="18" t="s">
        <v>398</v>
      </c>
      <c r="B56" s="18" t="s">
        <v>22</v>
      </c>
      <c r="C56" s="18" t="s">
        <v>401</v>
      </c>
      <c r="D56" s="53" t="s">
        <v>392</v>
      </c>
      <c r="E56" s="53" t="s">
        <v>396</v>
      </c>
      <c r="F56" s="45" t="s">
        <v>11</v>
      </c>
      <c r="G56" s="45">
        <v>12</v>
      </c>
      <c r="H56" s="79">
        <v>3.3000000000000003</v>
      </c>
      <c r="I56" s="18">
        <v>3.8</v>
      </c>
      <c r="J56" s="49">
        <f t="shared" si="1"/>
        <v>39.6</v>
      </c>
    </row>
    <row r="57" spans="1:10">
      <c r="A57" s="18" t="s">
        <v>398</v>
      </c>
      <c r="B57" s="18" t="s">
        <v>22</v>
      </c>
      <c r="C57" s="18" t="s">
        <v>401</v>
      </c>
      <c r="D57" s="53" t="s">
        <v>392</v>
      </c>
      <c r="E57" s="53" t="s">
        <v>54</v>
      </c>
      <c r="F57" s="45" t="s">
        <v>11</v>
      </c>
      <c r="G57" s="45">
        <v>6</v>
      </c>
      <c r="H57" s="79">
        <v>5.5</v>
      </c>
      <c r="I57" s="18">
        <v>5.55</v>
      </c>
      <c r="J57" s="49">
        <f t="shared" si="1"/>
        <v>33</v>
      </c>
    </row>
    <row r="58" spans="1:10" ht="22.5">
      <c r="A58" s="7" t="s">
        <v>219</v>
      </c>
      <c r="B58" s="9"/>
      <c r="C58" s="9"/>
      <c r="D58" s="9"/>
      <c r="E58" s="9"/>
      <c r="F58" s="9"/>
      <c r="G58" s="9"/>
      <c r="H58" s="9"/>
      <c r="I58" s="9"/>
      <c r="J58" s="52">
        <f>SUM(J36:J57)</f>
        <v>2092.2000000000003</v>
      </c>
    </row>
  </sheetData>
  <sheetProtection algorithmName="SHA-512" hashValue="mtF8zDU7eXoTFiRmWtGGDWeC5WLXZiODJro39R8CGzKRsl6sZMYEVmAX96VDE+s8hehgw/IeqwHASlU9tC0BLg==" saltValue="xiiDcUCsWo6hK1jR4el3Kg==" spinCount="100000" sheet="1" objects="1" scenarios="1"/>
  <protectedRanges>
    <protectedRange sqref="H6:H33 H36:H57" name="Range1"/>
  </protectedRanges>
  <autoFilter ref="A5:J58"/>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8"/>
  <sheetViews>
    <sheetView tabSelected="1" zoomScale="117" zoomScaleNormal="117" workbookViewId="0">
      <selection activeCell="F158" sqref="F158"/>
    </sheetView>
  </sheetViews>
  <sheetFormatPr defaultColWidth="9.140625" defaultRowHeight="11.25"/>
  <cols>
    <col min="1" max="1" width="6.28515625" style="14" customWidth="1"/>
    <col min="2" max="2" width="57.85546875" style="14" customWidth="1"/>
    <col min="3" max="3" width="9" style="15" customWidth="1"/>
    <col min="4" max="4" width="7.42578125" style="15" customWidth="1"/>
    <col min="5" max="5" width="10.42578125" style="16" customWidth="1"/>
    <col min="6" max="6" width="17" style="73" customWidth="1"/>
    <col min="7" max="7" width="69.140625" style="17" customWidth="1"/>
    <col min="8" max="8" width="16.140625" style="14" customWidth="1"/>
    <col min="9" max="9" width="21.7109375" style="14" customWidth="1"/>
    <col min="10" max="10" width="12.42578125" style="14" customWidth="1"/>
    <col min="11" max="11" width="9.140625" style="14"/>
    <col min="12" max="12" width="12.42578125" style="14" bestFit="1" customWidth="1"/>
    <col min="13" max="13" width="15.85546875" style="14" customWidth="1"/>
    <col min="14" max="16384" width="9.140625" style="14"/>
  </cols>
  <sheetData>
    <row r="1" spans="1:13" ht="12.75" customHeight="1">
      <c r="A1" s="87" t="s">
        <v>377</v>
      </c>
      <c r="B1" s="87"/>
      <c r="C1" s="87"/>
      <c r="D1" s="87"/>
      <c r="E1" s="87"/>
      <c r="F1" s="87"/>
      <c r="G1" s="41"/>
    </row>
    <row r="3" spans="1:13">
      <c r="A3" s="88" t="s">
        <v>222</v>
      </c>
      <c r="B3" s="88" t="s">
        <v>223</v>
      </c>
      <c r="C3" s="90" t="s">
        <v>224</v>
      </c>
      <c r="D3" s="90" t="s">
        <v>225</v>
      </c>
      <c r="E3" s="92" t="s">
        <v>226</v>
      </c>
      <c r="F3" s="94" t="s">
        <v>218</v>
      </c>
      <c r="G3" s="82" t="s">
        <v>407</v>
      </c>
    </row>
    <row r="4" spans="1:13" ht="22.5" customHeight="1">
      <c r="A4" s="89"/>
      <c r="B4" s="89"/>
      <c r="C4" s="91"/>
      <c r="D4" s="91"/>
      <c r="E4" s="93"/>
      <c r="F4" s="95"/>
      <c r="G4" s="83"/>
      <c r="I4" s="39" t="s">
        <v>220</v>
      </c>
      <c r="J4" s="38">
        <f>F158</f>
        <v>532917.91199999989</v>
      </c>
    </row>
    <row r="5" spans="1:13">
      <c r="A5" s="18">
        <v>1</v>
      </c>
      <c r="B5" s="19" t="s">
        <v>227</v>
      </c>
      <c r="C5" s="20" t="s">
        <v>228</v>
      </c>
      <c r="D5" s="21">
        <v>574.04999999999995</v>
      </c>
      <c r="E5" s="80">
        <v>49.99</v>
      </c>
      <c r="F5" s="71">
        <f>D5*E5</f>
        <v>28696.7595</v>
      </c>
      <c r="G5" s="61" t="s">
        <v>460</v>
      </c>
    </row>
    <row r="6" spans="1:13" ht="22.5">
      <c r="A6" s="18">
        <v>2</v>
      </c>
      <c r="B6" s="19" t="s">
        <v>229</v>
      </c>
      <c r="C6" s="20" t="s">
        <v>11</v>
      </c>
      <c r="D6" s="21">
        <v>278.29999999999995</v>
      </c>
      <c r="E6" s="80">
        <v>165.01</v>
      </c>
      <c r="F6" s="71">
        <f t="shared" ref="F6:F70" si="0">D6*E6</f>
        <v>45922.282999999989</v>
      </c>
      <c r="G6" s="61" t="s">
        <v>459</v>
      </c>
      <c r="I6" s="22"/>
      <c r="J6" s="23"/>
      <c r="L6" s="24"/>
      <c r="M6" s="25"/>
    </row>
    <row r="7" spans="1:13">
      <c r="A7" s="18">
        <v>3</v>
      </c>
      <c r="B7" s="19" t="s">
        <v>230</v>
      </c>
      <c r="C7" s="20" t="s">
        <v>11</v>
      </c>
      <c r="D7" s="21">
        <v>46</v>
      </c>
      <c r="E7" s="80">
        <v>130.01</v>
      </c>
      <c r="F7" s="71">
        <f>D7*E7</f>
        <v>5980.4599999999991</v>
      </c>
      <c r="G7" s="59" t="s">
        <v>429</v>
      </c>
    </row>
    <row r="8" spans="1:13" ht="67.5">
      <c r="A8" s="18">
        <v>4</v>
      </c>
      <c r="B8" s="19" t="s">
        <v>231</v>
      </c>
      <c r="C8" s="20" t="s">
        <v>11</v>
      </c>
      <c r="D8" s="21">
        <v>69</v>
      </c>
      <c r="E8" s="80">
        <v>550.01</v>
      </c>
      <c r="F8" s="71">
        <f t="shared" si="0"/>
        <v>37950.69</v>
      </c>
      <c r="G8" s="61" t="s">
        <v>503</v>
      </c>
    </row>
    <row r="9" spans="1:13">
      <c r="A9" s="18">
        <v>5</v>
      </c>
      <c r="B9" s="19" t="s">
        <v>232</v>
      </c>
      <c r="C9" s="20" t="s">
        <v>11</v>
      </c>
      <c r="D9" s="21">
        <v>9.1999999999999993</v>
      </c>
      <c r="E9" s="80">
        <v>400.01</v>
      </c>
      <c r="F9" s="71">
        <f t="shared" si="0"/>
        <v>3680.0919999999996</v>
      </c>
      <c r="G9" s="59" t="s">
        <v>429</v>
      </c>
    </row>
    <row r="10" spans="1:13" s="26" customFormat="1" ht="56.25">
      <c r="A10" s="18">
        <v>6</v>
      </c>
      <c r="B10" s="19" t="s">
        <v>233</v>
      </c>
      <c r="C10" s="20" t="s">
        <v>11</v>
      </c>
      <c r="D10" s="21">
        <v>18.399999999999999</v>
      </c>
      <c r="E10" s="80">
        <v>750</v>
      </c>
      <c r="F10" s="71">
        <f t="shared" si="0"/>
        <v>13799.999999999998</v>
      </c>
      <c r="G10" s="61" t="s">
        <v>485</v>
      </c>
    </row>
    <row r="11" spans="1:13" s="26" customFormat="1" ht="33.75">
      <c r="A11" s="18">
        <v>7</v>
      </c>
      <c r="B11" s="19" t="s">
        <v>234</v>
      </c>
      <c r="C11" s="20" t="s">
        <v>235</v>
      </c>
      <c r="D11" s="21">
        <v>2</v>
      </c>
      <c r="E11" s="80">
        <v>5500.01</v>
      </c>
      <c r="F11" s="71">
        <f t="shared" si="0"/>
        <v>11000.02</v>
      </c>
      <c r="G11" s="60" t="s">
        <v>486</v>
      </c>
    </row>
    <row r="12" spans="1:13" s="26" customFormat="1" ht="33.75">
      <c r="A12" s="18">
        <v>8</v>
      </c>
      <c r="B12" s="19" t="s">
        <v>236</v>
      </c>
      <c r="C12" s="20" t="s">
        <v>11</v>
      </c>
      <c r="D12" s="21">
        <v>9.1999999999999993</v>
      </c>
      <c r="E12" s="80">
        <v>132.01</v>
      </c>
      <c r="F12" s="71">
        <f t="shared" si="0"/>
        <v>1214.4919999999997</v>
      </c>
      <c r="G12" s="61" t="s">
        <v>426</v>
      </c>
    </row>
    <row r="13" spans="1:13" ht="22.5">
      <c r="A13" s="18">
        <v>9</v>
      </c>
      <c r="B13" s="19" t="s">
        <v>237</v>
      </c>
      <c r="C13" s="20" t="s">
        <v>11</v>
      </c>
      <c r="D13" s="21">
        <v>69</v>
      </c>
      <c r="E13" s="80">
        <v>88</v>
      </c>
      <c r="F13" s="71">
        <f t="shared" si="0"/>
        <v>6072</v>
      </c>
      <c r="G13" s="61" t="s">
        <v>408</v>
      </c>
    </row>
    <row r="14" spans="1:13" ht="56.25">
      <c r="A14" s="18">
        <v>10</v>
      </c>
      <c r="B14" s="19" t="s">
        <v>238</v>
      </c>
      <c r="C14" s="20" t="s">
        <v>11</v>
      </c>
      <c r="D14" s="21">
        <v>11.5</v>
      </c>
      <c r="E14" s="80">
        <v>241.99</v>
      </c>
      <c r="F14" s="71">
        <f t="shared" si="0"/>
        <v>2782.8850000000002</v>
      </c>
      <c r="G14" s="61" t="s">
        <v>409</v>
      </c>
    </row>
    <row r="15" spans="1:13" ht="90">
      <c r="A15" s="18">
        <v>11</v>
      </c>
      <c r="B15" s="19" t="s">
        <v>239</v>
      </c>
      <c r="C15" s="20" t="s">
        <v>11</v>
      </c>
      <c r="D15" s="21">
        <v>46</v>
      </c>
      <c r="E15" s="80">
        <v>550</v>
      </c>
      <c r="F15" s="71">
        <f t="shared" si="0"/>
        <v>25300</v>
      </c>
      <c r="G15" s="61" t="s">
        <v>410</v>
      </c>
    </row>
    <row r="16" spans="1:13" ht="45">
      <c r="A16" s="18">
        <v>12</v>
      </c>
      <c r="B16" s="19" t="s">
        <v>240</v>
      </c>
      <c r="C16" s="20" t="s">
        <v>11</v>
      </c>
      <c r="D16" s="21">
        <v>69</v>
      </c>
      <c r="E16" s="80">
        <v>220.01</v>
      </c>
      <c r="F16" s="71">
        <f t="shared" si="0"/>
        <v>15180.689999999999</v>
      </c>
      <c r="G16" s="61" t="s">
        <v>411</v>
      </c>
    </row>
    <row r="17" spans="1:9" ht="56.25">
      <c r="A17" s="18">
        <v>13</v>
      </c>
      <c r="B17" s="19" t="s">
        <v>241</v>
      </c>
      <c r="C17" s="20" t="s">
        <v>11</v>
      </c>
      <c r="D17" s="21">
        <v>92</v>
      </c>
      <c r="E17" s="80">
        <v>250.01</v>
      </c>
      <c r="F17" s="71">
        <f t="shared" si="0"/>
        <v>23000.92</v>
      </c>
      <c r="G17" s="61" t="s">
        <v>430</v>
      </c>
    </row>
    <row r="18" spans="1:9" ht="56.25">
      <c r="A18" s="18">
        <v>14</v>
      </c>
      <c r="B18" s="19" t="s">
        <v>242</v>
      </c>
      <c r="C18" s="20" t="s">
        <v>11</v>
      </c>
      <c r="D18" s="21">
        <v>23</v>
      </c>
      <c r="E18" s="80">
        <v>329.99</v>
      </c>
      <c r="F18" s="71">
        <f t="shared" si="0"/>
        <v>7589.77</v>
      </c>
      <c r="G18" s="61" t="s">
        <v>504</v>
      </c>
    </row>
    <row r="19" spans="1:9" ht="22.5">
      <c r="A19" s="18">
        <v>15</v>
      </c>
      <c r="B19" s="19" t="s">
        <v>243</v>
      </c>
      <c r="C19" s="20" t="s">
        <v>11</v>
      </c>
      <c r="D19" s="21">
        <v>46</v>
      </c>
      <c r="E19" s="80">
        <v>132.02000000000001</v>
      </c>
      <c r="F19" s="71">
        <f t="shared" si="0"/>
        <v>6072.92</v>
      </c>
      <c r="G19" s="59" t="s">
        <v>431</v>
      </c>
    </row>
    <row r="20" spans="1:9" ht="22.5">
      <c r="A20" s="18">
        <v>16</v>
      </c>
      <c r="B20" s="19" t="s">
        <v>244</v>
      </c>
      <c r="C20" s="20" t="s">
        <v>11</v>
      </c>
      <c r="D20" s="21">
        <v>2.2999999999999998</v>
      </c>
      <c r="E20" s="80">
        <v>234.96</v>
      </c>
      <c r="F20" s="71">
        <f t="shared" si="0"/>
        <v>540.40800000000002</v>
      </c>
      <c r="G20" s="61" t="s">
        <v>412</v>
      </c>
    </row>
    <row r="21" spans="1:9" ht="33.75">
      <c r="A21" s="18">
        <v>17</v>
      </c>
      <c r="B21" s="19" t="s">
        <v>245</v>
      </c>
      <c r="C21" s="20" t="s">
        <v>11</v>
      </c>
      <c r="D21" s="21">
        <v>2.2999999999999998</v>
      </c>
      <c r="E21" s="80">
        <v>289.94</v>
      </c>
      <c r="F21" s="71">
        <f t="shared" si="0"/>
        <v>666.86199999999997</v>
      </c>
      <c r="G21" s="61" t="s">
        <v>413</v>
      </c>
    </row>
    <row r="22" spans="1:9" ht="22.5">
      <c r="A22" s="18">
        <v>18</v>
      </c>
      <c r="B22" s="19" t="s">
        <v>246</v>
      </c>
      <c r="C22" s="20" t="s">
        <v>11</v>
      </c>
      <c r="D22" s="21">
        <v>11.5</v>
      </c>
      <c r="E22" s="80">
        <v>132.01</v>
      </c>
      <c r="F22" s="71">
        <f t="shared" si="0"/>
        <v>1518.1149999999998</v>
      </c>
      <c r="G22" s="59" t="s">
        <v>432</v>
      </c>
    </row>
    <row r="23" spans="1:9" ht="22.5">
      <c r="A23" s="18">
        <v>19</v>
      </c>
      <c r="B23" s="19" t="s">
        <v>247</v>
      </c>
      <c r="C23" s="20" t="s">
        <v>11</v>
      </c>
      <c r="D23" s="21">
        <v>11.5</v>
      </c>
      <c r="E23" s="80">
        <v>132.01</v>
      </c>
      <c r="F23" s="71">
        <f t="shared" si="0"/>
        <v>1518.1149999999998</v>
      </c>
      <c r="G23" s="59" t="s">
        <v>433</v>
      </c>
    </row>
    <row r="24" spans="1:9" ht="22.5">
      <c r="A24" s="18">
        <v>20</v>
      </c>
      <c r="B24" s="19" t="s">
        <v>248</v>
      </c>
      <c r="C24" s="20" t="s">
        <v>11</v>
      </c>
      <c r="D24" s="21">
        <v>11.5</v>
      </c>
      <c r="E24" s="80">
        <v>132.01</v>
      </c>
      <c r="F24" s="71">
        <f t="shared" si="0"/>
        <v>1518.1149999999998</v>
      </c>
      <c r="G24" s="59" t="s">
        <v>434</v>
      </c>
    </row>
    <row r="25" spans="1:9" ht="45">
      <c r="A25" s="18">
        <v>21</v>
      </c>
      <c r="B25" s="19" t="s">
        <v>249</v>
      </c>
      <c r="C25" s="20" t="s">
        <v>11</v>
      </c>
      <c r="D25" s="21">
        <v>11.5</v>
      </c>
      <c r="E25" s="80">
        <v>329.99</v>
      </c>
      <c r="F25" s="71">
        <f t="shared" si="0"/>
        <v>3794.8850000000002</v>
      </c>
      <c r="G25" s="61" t="s">
        <v>414</v>
      </c>
    </row>
    <row r="26" spans="1:9" ht="45">
      <c r="A26" s="18">
        <v>22</v>
      </c>
      <c r="B26" s="19" t="s">
        <v>250</v>
      </c>
      <c r="C26" s="20" t="s">
        <v>11</v>
      </c>
      <c r="D26" s="21">
        <v>11.5</v>
      </c>
      <c r="E26" s="80">
        <v>330</v>
      </c>
      <c r="F26" s="71">
        <f t="shared" si="0"/>
        <v>3795</v>
      </c>
      <c r="G26" s="61" t="s">
        <v>415</v>
      </c>
    </row>
    <row r="27" spans="1:9" ht="45">
      <c r="A27" s="18">
        <v>23</v>
      </c>
      <c r="B27" s="19" t="s">
        <v>251</v>
      </c>
      <c r="C27" s="20" t="s">
        <v>11</v>
      </c>
      <c r="D27" s="21">
        <v>1.1499999999999999</v>
      </c>
      <c r="E27" s="80">
        <v>659.99</v>
      </c>
      <c r="F27" s="71">
        <f t="shared" si="0"/>
        <v>758.98849999999993</v>
      </c>
      <c r="G27" s="61" t="s">
        <v>416</v>
      </c>
      <c r="I27" s="60"/>
    </row>
    <row r="28" spans="1:9" ht="67.5">
      <c r="A28" s="18">
        <v>24</v>
      </c>
      <c r="B28" s="19" t="s">
        <v>252</v>
      </c>
      <c r="C28" s="20" t="s">
        <v>11</v>
      </c>
      <c r="D28" s="21">
        <v>6.8999999999999995</v>
      </c>
      <c r="E28" s="80">
        <v>300</v>
      </c>
      <c r="F28" s="71">
        <f t="shared" si="0"/>
        <v>2070</v>
      </c>
      <c r="G28" s="61" t="s">
        <v>435</v>
      </c>
    </row>
    <row r="29" spans="1:9" ht="22.5">
      <c r="A29" s="18">
        <v>25</v>
      </c>
      <c r="B29" s="19" t="s">
        <v>253</v>
      </c>
      <c r="C29" s="20" t="s">
        <v>11</v>
      </c>
      <c r="D29" s="21">
        <v>2.2999999999999998</v>
      </c>
      <c r="E29" s="80">
        <v>699.91</v>
      </c>
      <c r="F29" s="71">
        <f t="shared" si="0"/>
        <v>1609.7929999999999</v>
      </c>
      <c r="G29" s="60" t="s">
        <v>501</v>
      </c>
    </row>
    <row r="30" spans="1:9" ht="22.5">
      <c r="A30" s="18">
        <v>26</v>
      </c>
      <c r="B30" s="19" t="s">
        <v>254</v>
      </c>
      <c r="C30" s="27" t="s">
        <v>11</v>
      </c>
      <c r="D30" s="21">
        <v>1.1499999999999999</v>
      </c>
      <c r="E30" s="80">
        <v>242</v>
      </c>
      <c r="F30" s="71">
        <f t="shared" si="0"/>
        <v>278.29999999999995</v>
      </c>
      <c r="G30" s="61" t="s">
        <v>502</v>
      </c>
    </row>
    <row r="31" spans="1:9" ht="33.75">
      <c r="A31" s="18">
        <v>27</v>
      </c>
      <c r="B31" s="19" t="s">
        <v>255</v>
      </c>
      <c r="C31" s="20" t="s">
        <v>11</v>
      </c>
      <c r="D31" s="21">
        <v>11.5</v>
      </c>
      <c r="E31" s="80">
        <v>220</v>
      </c>
      <c r="F31" s="71">
        <f t="shared" si="0"/>
        <v>2530</v>
      </c>
      <c r="G31" s="61" t="s">
        <v>417</v>
      </c>
    </row>
    <row r="32" spans="1:9" ht="33.75">
      <c r="A32" s="18">
        <v>28</v>
      </c>
      <c r="B32" s="19" t="s">
        <v>256</v>
      </c>
      <c r="C32" s="20" t="s">
        <v>11</v>
      </c>
      <c r="D32" s="21">
        <v>11.5</v>
      </c>
      <c r="E32" s="80">
        <v>242</v>
      </c>
      <c r="F32" s="71">
        <f t="shared" si="0"/>
        <v>2783</v>
      </c>
      <c r="G32" s="61" t="s">
        <v>417</v>
      </c>
    </row>
    <row r="33" spans="1:7" ht="22.5">
      <c r="A33" s="18">
        <v>29</v>
      </c>
      <c r="B33" s="19" t="s">
        <v>257</v>
      </c>
      <c r="C33" s="20" t="s">
        <v>11</v>
      </c>
      <c r="D33" s="21">
        <v>1.1499999999999999</v>
      </c>
      <c r="E33" s="80">
        <v>600</v>
      </c>
      <c r="F33" s="71">
        <f t="shared" si="0"/>
        <v>690</v>
      </c>
      <c r="G33" s="61" t="s">
        <v>487</v>
      </c>
    </row>
    <row r="34" spans="1:7" ht="33.75">
      <c r="A34" s="18">
        <v>30</v>
      </c>
      <c r="B34" s="19" t="s">
        <v>258</v>
      </c>
      <c r="C34" s="20" t="s">
        <v>11</v>
      </c>
      <c r="D34" s="21">
        <v>2.2999999999999998</v>
      </c>
      <c r="E34" s="80">
        <v>220</v>
      </c>
      <c r="F34" s="71">
        <f t="shared" si="0"/>
        <v>505.99999999999994</v>
      </c>
      <c r="G34" s="61" t="s">
        <v>417</v>
      </c>
    </row>
    <row r="35" spans="1:7" ht="45">
      <c r="A35" s="18">
        <v>31</v>
      </c>
      <c r="B35" s="19" t="s">
        <v>259</v>
      </c>
      <c r="C35" s="20" t="s">
        <v>11</v>
      </c>
      <c r="D35" s="21">
        <v>1.1499999999999999</v>
      </c>
      <c r="E35" s="80">
        <v>242.03</v>
      </c>
      <c r="F35" s="71">
        <f t="shared" si="0"/>
        <v>278.33449999999999</v>
      </c>
      <c r="G35" s="61" t="s">
        <v>418</v>
      </c>
    </row>
    <row r="36" spans="1:7" ht="45">
      <c r="A36" s="18">
        <v>32</v>
      </c>
      <c r="B36" s="19" t="s">
        <v>260</v>
      </c>
      <c r="C36" s="20" t="s">
        <v>11</v>
      </c>
      <c r="D36" s="21">
        <v>1.1499999999999999</v>
      </c>
      <c r="E36" s="80">
        <v>440</v>
      </c>
      <c r="F36" s="71">
        <f t="shared" si="0"/>
        <v>505.99999999999994</v>
      </c>
      <c r="G36" s="61" t="s">
        <v>488</v>
      </c>
    </row>
    <row r="37" spans="1:7" ht="33.75">
      <c r="A37" s="18">
        <v>33</v>
      </c>
      <c r="B37" s="19" t="s">
        <v>261</v>
      </c>
      <c r="C37" s="20" t="s">
        <v>11</v>
      </c>
      <c r="D37" s="21">
        <v>2.2999999999999998</v>
      </c>
      <c r="E37" s="80">
        <v>132</v>
      </c>
      <c r="F37" s="71">
        <f t="shared" si="0"/>
        <v>303.59999999999997</v>
      </c>
      <c r="G37" s="61" t="s">
        <v>419</v>
      </c>
    </row>
    <row r="38" spans="1:7" ht="33.75">
      <c r="A38" s="18">
        <v>34</v>
      </c>
      <c r="B38" s="19" t="s">
        <v>262</v>
      </c>
      <c r="C38" s="20" t="s">
        <v>11</v>
      </c>
      <c r="D38" s="21">
        <v>1.1499999999999999</v>
      </c>
      <c r="E38" s="80">
        <v>154</v>
      </c>
      <c r="F38" s="71">
        <f t="shared" si="0"/>
        <v>177.1</v>
      </c>
      <c r="G38" s="59" t="s">
        <v>436</v>
      </c>
    </row>
    <row r="39" spans="1:7" ht="33.75">
      <c r="A39" s="18">
        <v>35</v>
      </c>
      <c r="B39" s="19" t="s">
        <v>263</v>
      </c>
      <c r="C39" s="20" t="s">
        <v>11</v>
      </c>
      <c r="D39" s="21">
        <v>1.1499999999999999</v>
      </c>
      <c r="E39" s="80">
        <v>275.01</v>
      </c>
      <c r="F39" s="71">
        <f t="shared" si="0"/>
        <v>316.26149999999996</v>
      </c>
      <c r="G39" s="61" t="s">
        <v>444</v>
      </c>
    </row>
    <row r="40" spans="1:7" ht="33.75">
      <c r="A40" s="18">
        <v>36</v>
      </c>
      <c r="B40" s="19" t="s">
        <v>437</v>
      </c>
      <c r="C40" s="20" t="s">
        <v>11</v>
      </c>
      <c r="D40" s="21">
        <v>3.4499999999999997</v>
      </c>
      <c r="E40" s="80">
        <v>132.11000000000001</v>
      </c>
      <c r="F40" s="71">
        <f t="shared" si="0"/>
        <v>455.77949999999998</v>
      </c>
      <c r="G40" s="59" t="s">
        <v>438</v>
      </c>
    </row>
    <row r="41" spans="1:7" ht="33.75">
      <c r="A41" s="18">
        <v>37</v>
      </c>
      <c r="B41" s="19" t="s">
        <v>439</v>
      </c>
      <c r="C41" s="20" t="s">
        <v>11</v>
      </c>
      <c r="D41" s="21">
        <v>1.1499999999999999</v>
      </c>
      <c r="E41" s="80">
        <v>132.72999999999999</v>
      </c>
      <c r="F41" s="71">
        <f t="shared" si="0"/>
        <v>152.63949999999997</v>
      </c>
      <c r="G41" s="59" t="s">
        <v>438</v>
      </c>
    </row>
    <row r="42" spans="1:7" ht="33.75">
      <c r="A42" s="18">
        <v>38</v>
      </c>
      <c r="B42" s="19" t="s">
        <v>440</v>
      </c>
      <c r="C42" s="20" t="s">
        <v>11</v>
      </c>
      <c r="D42" s="21">
        <v>3.4499999999999997</v>
      </c>
      <c r="E42" s="80">
        <v>140.1</v>
      </c>
      <c r="F42" s="71">
        <f t="shared" si="0"/>
        <v>483.34499999999997</v>
      </c>
      <c r="G42" s="59" t="s">
        <v>443</v>
      </c>
    </row>
    <row r="43" spans="1:7" ht="33.75">
      <c r="A43" s="18">
        <v>39</v>
      </c>
      <c r="B43" s="19" t="s">
        <v>441</v>
      </c>
      <c r="C43" s="20" t="s">
        <v>11</v>
      </c>
      <c r="D43" s="21">
        <v>1.1499999999999999</v>
      </c>
      <c r="E43" s="80">
        <v>219.74</v>
      </c>
      <c r="F43" s="71">
        <f t="shared" si="0"/>
        <v>252.70099999999999</v>
      </c>
      <c r="G43" s="61" t="s">
        <v>489</v>
      </c>
    </row>
    <row r="44" spans="1:7" ht="33.75">
      <c r="A44" s="18">
        <v>40</v>
      </c>
      <c r="B44" s="19" t="s">
        <v>264</v>
      </c>
      <c r="C44" s="20" t="s">
        <v>11</v>
      </c>
      <c r="D44" s="21">
        <v>1.1499999999999999</v>
      </c>
      <c r="E44" s="80">
        <v>329.87</v>
      </c>
      <c r="F44" s="71">
        <f t="shared" si="0"/>
        <v>379.35049999999995</v>
      </c>
      <c r="G44" s="61" t="s">
        <v>505</v>
      </c>
    </row>
    <row r="45" spans="1:7" ht="15" customHeight="1">
      <c r="A45" s="18">
        <v>41</v>
      </c>
      <c r="B45" s="19" t="s">
        <v>265</v>
      </c>
      <c r="C45" s="20" t="s">
        <v>11</v>
      </c>
      <c r="D45" s="21">
        <v>9.1999999999999993</v>
      </c>
      <c r="E45" s="80">
        <v>131.79</v>
      </c>
      <c r="F45" s="71">
        <f t="shared" si="0"/>
        <v>1212.4679999999998</v>
      </c>
      <c r="G45" s="61" t="s">
        <v>460</v>
      </c>
    </row>
    <row r="46" spans="1:7">
      <c r="A46" s="18">
        <v>42</v>
      </c>
      <c r="B46" s="19" t="s">
        <v>266</v>
      </c>
      <c r="C46" s="20" t="s">
        <v>11</v>
      </c>
      <c r="D46" s="21">
        <v>11.5</v>
      </c>
      <c r="E46" s="80">
        <v>131.55000000000001</v>
      </c>
      <c r="F46" s="71">
        <f t="shared" si="0"/>
        <v>1512.825</v>
      </c>
      <c r="G46" s="61" t="s">
        <v>460</v>
      </c>
    </row>
    <row r="47" spans="1:7" ht="22.5">
      <c r="A47" s="18">
        <v>43</v>
      </c>
      <c r="B47" s="19" t="s">
        <v>267</v>
      </c>
      <c r="C47" s="20" t="s">
        <v>11</v>
      </c>
      <c r="D47" s="21">
        <v>3.4499999999999997</v>
      </c>
      <c r="E47" s="80">
        <v>274.98</v>
      </c>
      <c r="F47" s="71">
        <f t="shared" si="0"/>
        <v>948.68100000000004</v>
      </c>
      <c r="G47" s="61" t="s">
        <v>420</v>
      </c>
    </row>
    <row r="48" spans="1:7" ht="22.5">
      <c r="A48" s="18">
        <v>44</v>
      </c>
      <c r="B48" s="19" t="s">
        <v>268</v>
      </c>
      <c r="C48" s="20" t="s">
        <v>11</v>
      </c>
      <c r="D48" s="21">
        <v>3.4499999999999997</v>
      </c>
      <c r="E48" s="80">
        <v>274.76</v>
      </c>
      <c r="F48" s="71">
        <f t="shared" si="0"/>
        <v>947.92199999999991</v>
      </c>
      <c r="G48" s="61" t="s">
        <v>421</v>
      </c>
    </row>
    <row r="49" spans="1:9" ht="45">
      <c r="A49" s="18">
        <v>45</v>
      </c>
      <c r="B49" s="19" t="s">
        <v>269</v>
      </c>
      <c r="C49" s="20" t="s">
        <v>11</v>
      </c>
      <c r="D49" s="21">
        <v>4.5999999999999996</v>
      </c>
      <c r="E49" s="80">
        <v>219.8</v>
      </c>
      <c r="F49" s="71">
        <f t="shared" si="0"/>
        <v>1011.0799999999999</v>
      </c>
      <c r="G49" s="59" t="s">
        <v>445</v>
      </c>
    </row>
    <row r="50" spans="1:9" ht="33.75">
      <c r="A50" s="18">
        <v>46</v>
      </c>
      <c r="B50" s="19" t="s">
        <v>270</v>
      </c>
      <c r="C50" s="20" t="s">
        <v>11</v>
      </c>
      <c r="D50" s="21">
        <v>4.5999999999999996</v>
      </c>
      <c r="E50" s="80">
        <v>274.69</v>
      </c>
      <c r="F50" s="71">
        <f t="shared" si="0"/>
        <v>1263.5739999999998</v>
      </c>
      <c r="G50" s="59" t="s">
        <v>446</v>
      </c>
    </row>
    <row r="51" spans="1:9" ht="22.5">
      <c r="A51" s="18">
        <v>47</v>
      </c>
      <c r="B51" s="19" t="s">
        <v>271</v>
      </c>
      <c r="C51" s="20" t="s">
        <v>11</v>
      </c>
      <c r="D51" s="21">
        <v>23</v>
      </c>
      <c r="E51" s="80">
        <v>196.42</v>
      </c>
      <c r="F51" s="71">
        <f t="shared" si="0"/>
        <v>4517.66</v>
      </c>
      <c r="G51" s="59" t="s">
        <v>447</v>
      </c>
    </row>
    <row r="52" spans="1:9" ht="45">
      <c r="A52" s="18">
        <v>48</v>
      </c>
      <c r="B52" s="19" t="s">
        <v>272</v>
      </c>
      <c r="C52" s="20" t="s">
        <v>11</v>
      </c>
      <c r="D52" s="21">
        <v>23</v>
      </c>
      <c r="E52" s="80">
        <v>241.97</v>
      </c>
      <c r="F52" s="71">
        <f t="shared" si="0"/>
        <v>5565.31</v>
      </c>
      <c r="G52" s="59" t="s">
        <v>448</v>
      </c>
    </row>
    <row r="53" spans="1:9" ht="45">
      <c r="A53" s="18">
        <v>49</v>
      </c>
      <c r="B53" s="19" t="s">
        <v>273</v>
      </c>
      <c r="C53" s="20" t="s">
        <v>11</v>
      </c>
      <c r="D53" s="21">
        <v>13.799999999999999</v>
      </c>
      <c r="E53" s="80">
        <v>197.58</v>
      </c>
      <c r="F53" s="71">
        <f t="shared" si="0"/>
        <v>2726.6039999999998</v>
      </c>
      <c r="G53" s="59" t="s">
        <v>448</v>
      </c>
    </row>
    <row r="54" spans="1:9" ht="45">
      <c r="A54" s="18">
        <v>50</v>
      </c>
      <c r="B54" s="19" t="s">
        <v>274</v>
      </c>
      <c r="C54" s="20" t="s">
        <v>11</v>
      </c>
      <c r="D54" s="21">
        <v>16.099999999999998</v>
      </c>
      <c r="E54" s="80">
        <v>241.64</v>
      </c>
      <c r="F54" s="71">
        <f t="shared" si="0"/>
        <v>3890.4039999999991</v>
      </c>
      <c r="G54" s="59" t="s">
        <v>449</v>
      </c>
    </row>
    <row r="55" spans="1:9" ht="33.75">
      <c r="A55" s="18">
        <v>51</v>
      </c>
      <c r="B55" s="19" t="s">
        <v>275</v>
      </c>
      <c r="C55" s="20" t="s">
        <v>11</v>
      </c>
      <c r="D55" s="21">
        <v>2.2999999999999998</v>
      </c>
      <c r="E55" s="80">
        <v>197.94</v>
      </c>
      <c r="F55" s="71">
        <f t="shared" si="0"/>
        <v>455.26199999999994</v>
      </c>
      <c r="G55" s="59" t="s">
        <v>450</v>
      </c>
    </row>
    <row r="56" spans="1:9" ht="33.75">
      <c r="A56" s="18">
        <v>52</v>
      </c>
      <c r="B56" s="19" t="s">
        <v>276</v>
      </c>
      <c r="C56" s="20" t="s">
        <v>11</v>
      </c>
      <c r="D56" s="21">
        <v>2.2999999999999998</v>
      </c>
      <c r="E56" s="80">
        <v>241.95</v>
      </c>
      <c r="F56" s="71">
        <f t="shared" si="0"/>
        <v>556.4849999999999</v>
      </c>
      <c r="G56" s="59" t="s">
        <v>450</v>
      </c>
    </row>
    <row r="57" spans="1:9" ht="33.75">
      <c r="A57" s="18">
        <v>53</v>
      </c>
      <c r="B57" s="19" t="s">
        <v>277</v>
      </c>
      <c r="C57" s="20" t="s">
        <v>11</v>
      </c>
      <c r="D57" s="21">
        <v>2.2999999999999998</v>
      </c>
      <c r="E57" s="80">
        <v>197.35</v>
      </c>
      <c r="F57" s="71">
        <f t="shared" si="0"/>
        <v>453.90499999999997</v>
      </c>
      <c r="G57" s="59" t="s">
        <v>450</v>
      </c>
    </row>
    <row r="58" spans="1:9" ht="33.75">
      <c r="A58" s="18">
        <v>54</v>
      </c>
      <c r="B58" s="19" t="s">
        <v>278</v>
      </c>
      <c r="C58" s="20" t="s">
        <v>11</v>
      </c>
      <c r="D58" s="21">
        <v>2.2999999999999998</v>
      </c>
      <c r="E58" s="80">
        <v>241.77</v>
      </c>
      <c r="F58" s="71">
        <f t="shared" si="0"/>
        <v>556.07100000000003</v>
      </c>
      <c r="G58" s="59" t="s">
        <v>450</v>
      </c>
    </row>
    <row r="59" spans="1:9" ht="33.75">
      <c r="A59" s="18">
        <v>55</v>
      </c>
      <c r="B59" s="19" t="s">
        <v>279</v>
      </c>
      <c r="C59" s="20" t="s">
        <v>11</v>
      </c>
      <c r="D59" s="21">
        <v>2.2999999999999998</v>
      </c>
      <c r="E59" s="80">
        <v>399.99</v>
      </c>
      <c r="F59" s="71">
        <f t="shared" si="0"/>
        <v>919.97699999999998</v>
      </c>
      <c r="G59" s="61" t="s">
        <v>506</v>
      </c>
    </row>
    <row r="60" spans="1:9" ht="45">
      <c r="A60" s="18">
        <v>56</v>
      </c>
      <c r="B60" s="19" t="s">
        <v>280</v>
      </c>
      <c r="C60" s="20" t="s">
        <v>11</v>
      </c>
      <c r="D60" s="21">
        <v>4.5999999999999996</v>
      </c>
      <c r="E60" s="80">
        <v>379.91</v>
      </c>
      <c r="F60" s="71">
        <f t="shared" si="0"/>
        <v>1747.586</v>
      </c>
      <c r="G60" s="66" t="s">
        <v>451</v>
      </c>
      <c r="H60" s="68"/>
    </row>
    <row r="61" spans="1:9" ht="45">
      <c r="A61" s="18">
        <v>57</v>
      </c>
      <c r="B61" s="19" t="s">
        <v>281</v>
      </c>
      <c r="C61" s="20" t="s">
        <v>11</v>
      </c>
      <c r="D61" s="21">
        <v>1.1499999999999999</v>
      </c>
      <c r="E61" s="80">
        <v>329.26</v>
      </c>
      <c r="F61" s="71">
        <f t="shared" si="0"/>
        <v>378.64899999999994</v>
      </c>
      <c r="G61" s="61" t="s">
        <v>451</v>
      </c>
    </row>
    <row r="62" spans="1:9" ht="33.75">
      <c r="A62" s="18">
        <v>58</v>
      </c>
      <c r="B62" s="19" t="s">
        <v>282</v>
      </c>
      <c r="C62" s="20" t="s">
        <v>11</v>
      </c>
      <c r="D62" s="21">
        <v>1.1499999999999999</v>
      </c>
      <c r="E62" s="80">
        <v>274.61</v>
      </c>
      <c r="F62" s="71">
        <f t="shared" si="0"/>
        <v>315.80149999999998</v>
      </c>
      <c r="G62" s="66" t="s">
        <v>490</v>
      </c>
      <c r="H62" s="68"/>
    </row>
    <row r="63" spans="1:9" ht="22.5">
      <c r="A63" s="18">
        <v>59</v>
      </c>
      <c r="B63" s="19" t="s">
        <v>283</v>
      </c>
      <c r="C63" s="20" t="s">
        <v>11</v>
      </c>
      <c r="D63" s="21">
        <v>1.1499999999999999</v>
      </c>
      <c r="E63" s="80">
        <v>241.93</v>
      </c>
      <c r="F63" s="71">
        <f t="shared" si="0"/>
        <v>278.21949999999998</v>
      </c>
      <c r="G63" s="61" t="s">
        <v>452</v>
      </c>
      <c r="I63" s="67"/>
    </row>
    <row r="64" spans="1:9" ht="45">
      <c r="A64" s="18">
        <v>60</v>
      </c>
      <c r="B64" s="19" t="s">
        <v>284</v>
      </c>
      <c r="C64" s="20" t="s">
        <v>11</v>
      </c>
      <c r="D64" s="21">
        <v>11.5</v>
      </c>
      <c r="E64" s="80">
        <v>164.94</v>
      </c>
      <c r="F64" s="71">
        <f t="shared" si="0"/>
        <v>1896.81</v>
      </c>
      <c r="G64" s="59" t="s">
        <v>453</v>
      </c>
    </row>
    <row r="65" spans="1:7" ht="33.75">
      <c r="A65" s="18">
        <v>61</v>
      </c>
      <c r="B65" s="19" t="s">
        <v>285</v>
      </c>
      <c r="C65" s="20" t="s">
        <v>11</v>
      </c>
      <c r="D65" s="21">
        <v>11.5</v>
      </c>
      <c r="E65" s="80">
        <v>153.94</v>
      </c>
      <c r="F65" s="71">
        <f t="shared" si="0"/>
        <v>1770.31</v>
      </c>
      <c r="G65" s="59" t="s">
        <v>454</v>
      </c>
    </row>
    <row r="66" spans="1:7" ht="45">
      <c r="A66" s="18">
        <v>62</v>
      </c>
      <c r="B66" s="19" t="s">
        <v>286</v>
      </c>
      <c r="C66" s="20" t="s">
        <v>11</v>
      </c>
      <c r="D66" s="21">
        <v>2.2999999999999998</v>
      </c>
      <c r="E66" s="80">
        <v>197.77</v>
      </c>
      <c r="F66" s="71">
        <f t="shared" si="0"/>
        <v>454.87099999999998</v>
      </c>
      <c r="G66" s="61" t="s">
        <v>507</v>
      </c>
    </row>
    <row r="67" spans="1:7" ht="33.75">
      <c r="A67" s="18">
        <v>63</v>
      </c>
      <c r="B67" s="28" t="s">
        <v>287</v>
      </c>
      <c r="C67" s="20" t="s">
        <v>11</v>
      </c>
      <c r="D67" s="21">
        <v>2.2999999999999998</v>
      </c>
      <c r="E67" s="80">
        <v>154.01</v>
      </c>
      <c r="F67" s="71">
        <f t="shared" si="0"/>
        <v>354.22299999999996</v>
      </c>
      <c r="G67" s="61" t="s">
        <v>508</v>
      </c>
    </row>
    <row r="68" spans="1:7" ht="45">
      <c r="A68" s="18">
        <v>64</v>
      </c>
      <c r="B68" s="28" t="s">
        <v>288</v>
      </c>
      <c r="C68" s="20" t="s">
        <v>11</v>
      </c>
      <c r="D68" s="21">
        <v>11.5</v>
      </c>
      <c r="E68" s="80">
        <v>197.96</v>
      </c>
      <c r="F68" s="71">
        <f t="shared" si="0"/>
        <v>2276.54</v>
      </c>
      <c r="G68" s="61" t="s">
        <v>509</v>
      </c>
    </row>
    <row r="69" spans="1:7" ht="33.75">
      <c r="A69" s="18">
        <v>65</v>
      </c>
      <c r="B69" s="19" t="s">
        <v>289</v>
      </c>
      <c r="C69" s="20" t="s">
        <v>11</v>
      </c>
      <c r="D69" s="21">
        <v>6.8999999999999995</v>
      </c>
      <c r="E69" s="80">
        <v>153.66999999999999</v>
      </c>
      <c r="F69" s="71">
        <f t="shared" si="0"/>
        <v>1060.3229999999999</v>
      </c>
      <c r="G69" s="59" t="s">
        <v>455</v>
      </c>
    </row>
    <row r="70" spans="1:7" ht="33.75">
      <c r="A70" s="18">
        <v>66</v>
      </c>
      <c r="B70" s="19" t="s">
        <v>290</v>
      </c>
      <c r="C70" s="20" t="s">
        <v>11</v>
      </c>
      <c r="D70" s="21">
        <v>6.8999999999999995</v>
      </c>
      <c r="E70" s="80">
        <v>175.86</v>
      </c>
      <c r="F70" s="71">
        <f t="shared" si="0"/>
        <v>1213.434</v>
      </c>
      <c r="G70" s="59" t="s">
        <v>455</v>
      </c>
    </row>
    <row r="71" spans="1:7" ht="45">
      <c r="A71" s="18">
        <v>67</v>
      </c>
      <c r="B71" s="19" t="s">
        <v>291</v>
      </c>
      <c r="C71" s="20" t="s">
        <v>11</v>
      </c>
      <c r="D71" s="21">
        <v>6.8999999999999995</v>
      </c>
      <c r="E71" s="80">
        <v>197.58</v>
      </c>
      <c r="F71" s="71">
        <f t="shared" ref="F71:F134" si="1">D71*E71</f>
        <v>1363.3019999999999</v>
      </c>
      <c r="G71" s="61" t="s">
        <v>510</v>
      </c>
    </row>
    <row r="72" spans="1:7" ht="33.75">
      <c r="A72" s="18">
        <v>68</v>
      </c>
      <c r="B72" s="19" t="s">
        <v>292</v>
      </c>
      <c r="C72" s="20" t="s">
        <v>11</v>
      </c>
      <c r="D72" s="21">
        <v>11.5</v>
      </c>
      <c r="E72" s="80">
        <v>87.96</v>
      </c>
      <c r="F72" s="71">
        <f t="shared" si="1"/>
        <v>1011.54</v>
      </c>
      <c r="G72" s="59" t="s">
        <v>455</v>
      </c>
    </row>
    <row r="73" spans="1:7" ht="56.25">
      <c r="A73" s="18">
        <v>69</v>
      </c>
      <c r="B73" s="19" t="s">
        <v>293</v>
      </c>
      <c r="C73" s="20" t="s">
        <v>11</v>
      </c>
      <c r="D73" s="21">
        <v>23</v>
      </c>
      <c r="E73" s="80">
        <v>131.88999999999999</v>
      </c>
      <c r="F73" s="71">
        <f t="shared" si="1"/>
        <v>3033.47</v>
      </c>
      <c r="G73" s="61" t="s">
        <v>511</v>
      </c>
    </row>
    <row r="74" spans="1:7" ht="45">
      <c r="A74" s="18">
        <v>70</v>
      </c>
      <c r="B74" s="19" t="s">
        <v>294</v>
      </c>
      <c r="C74" s="20" t="s">
        <v>11</v>
      </c>
      <c r="D74" s="21">
        <v>5.75</v>
      </c>
      <c r="E74" s="80">
        <v>132.01</v>
      </c>
      <c r="F74" s="71">
        <f t="shared" si="1"/>
        <v>759.05749999999989</v>
      </c>
      <c r="G74" s="61" t="s">
        <v>512</v>
      </c>
    </row>
    <row r="75" spans="1:7" ht="45">
      <c r="A75" s="18">
        <v>71</v>
      </c>
      <c r="B75" s="19" t="s">
        <v>295</v>
      </c>
      <c r="C75" s="20" t="s">
        <v>11</v>
      </c>
      <c r="D75" s="21">
        <v>10.35</v>
      </c>
      <c r="E75" s="80">
        <v>131.88999999999999</v>
      </c>
      <c r="F75" s="71">
        <f t="shared" si="1"/>
        <v>1365.0614999999998</v>
      </c>
      <c r="G75" s="61" t="s">
        <v>512</v>
      </c>
    </row>
    <row r="76" spans="1:7" ht="22.5">
      <c r="A76" s="18">
        <v>72</v>
      </c>
      <c r="B76" s="19" t="s">
        <v>296</v>
      </c>
      <c r="C76" s="20" t="s">
        <v>11</v>
      </c>
      <c r="D76" s="21">
        <v>11.5</v>
      </c>
      <c r="E76" s="80">
        <v>131.74</v>
      </c>
      <c r="F76" s="71">
        <f t="shared" si="1"/>
        <v>1515.0100000000002</v>
      </c>
      <c r="G76" s="59" t="s">
        <v>513</v>
      </c>
    </row>
    <row r="77" spans="1:7">
      <c r="A77" s="18">
        <v>73</v>
      </c>
      <c r="B77" s="19" t="s">
        <v>297</v>
      </c>
      <c r="C77" s="20" t="s">
        <v>11</v>
      </c>
      <c r="D77" s="21">
        <v>11.5</v>
      </c>
      <c r="E77" s="81">
        <v>153.86000000000001</v>
      </c>
      <c r="F77" s="71">
        <f t="shared" si="1"/>
        <v>1769.39</v>
      </c>
      <c r="G77" s="70" t="s">
        <v>460</v>
      </c>
    </row>
    <row r="78" spans="1:7">
      <c r="A78" s="18">
        <v>74</v>
      </c>
      <c r="B78" s="19" t="s">
        <v>298</v>
      </c>
      <c r="C78" s="20" t="s">
        <v>11</v>
      </c>
      <c r="D78" s="21">
        <v>11.5</v>
      </c>
      <c r="E78" s="81">
        <v>153.38999999999999</v>
      </c>
      <c r="F78" s="71">
        <f t="shared" si="1"/>
        <v>1763.9849999999999</v>
      </c>
      <c r="G78" s="70" t="s">
        <v>460</v>
      </c>
    </row>
    <row r="79" spans="1:7" s="29" customFormat="1" ht="22.5">
      <c r="A79" s="18">
        <v>75</v>
      </c>
      <c r="B79" s="19" t="s">
        <v>299</v>
      </c>
      <c r="C79" s="20" t="s">
        <v>11</v>
      </c>
      <c r="D79" s="21">
        <v>2.2999999999999998</v>
      </c>
      <c r="E79" s="81">
        <v>132.06</v>
      </c>
      <c r="F79" s="71">
        <f t="shared" si="1"/>
        <v>303.738</v>
      </c>
      <c r="G79" s="60" t="s">
        <v>457</v>
      </c>
    </row>
    <row r="80" spans="1:7" ht="22.5">
      <c r="A80" s="18">
        <v>76</v>
      </c>
      <c r="B80" s="19" t="s">
        <v>300</v>
      </c>
      <c r="C80" s="20" t="s">
        <v>11</v>
      </c>
      <c r="D80" s="21">
        <v>36.799999999999997</v>
      </c>
      <c r="E80" s="81">
        <v>179.97</v>
      </c>
      <c r="F80" s="71">
        <f t="shared" si="1"/>
        <v>6622.8959999999997</v>
      </c>
      <c r="G80" s="61" t="s">
        <v>458</v>
      </c>
    </row>
    <row r="81" spans="1:7" s="29" customFormat="1" ht="22.5">
      <c r="A81" s="18">
        <v>77</v>
      </c>
      <c r="B81" s="19" t="s">
        <v>301</v>
      </c>
      <c r="C81" s="20" t="s">
        <v>11</v>
      </c>
      <c r="D81" s="21">
        <v>17.25</v>
      </c>
      <c r="E81" s="81">
        <v>135.02000000000001</v>
      </c>
      <c r="F81" s="71">
        <f t="shared" si="1"/>
        <v>2329.0950000000003</v>
      </c>
      <c r="G81" s="61" t="s">
        <v>459</v>
      </c>
    </row>
    <row r="82" spans="1:7" s="29" customFormat="1" ht="22.5">
      <c r="A82" s="18">
        <v>78</v>
      </c>
      <c r="B82" s="19" t="s">
        <v>302</v>
      </c>
      <c r="C82" s="20" t="s">
        <v>11</v>
      </c>
      <c r="D82" s="21">
        <v>11.5</v>
      </c>
      <c r="E82" s="81">
        <v>134.99</v>
      </c>
      <c r="F82" s="71">
        <f t="shared" si="1"/>
        <v>1552.3850000000002</v>
      </c>
      <c r="G82" s="61" t="s">
        <v>459</v>
      </c>
    </row>
    <row r="83" spans="1:7" ht="22.5">
      <c r="A83" s="18">
        <v>79</v>
      </c>
      <c r="B83" s="19" t="s">
        <v>303</v>
      </c>
      <c r="C83" s="20" t="s">
        <v>11</v>
      </c>
      <c r="D83" s="21">
        <v>23</v>
      </c>
      <c r="E83" s="81">
        <v>134.96</v>
      </c>
      <c r="F83" s="71">
        <f t="shared" si="1"/>
        <v>3104.0800000000004</v>
      </c>
      <c r="G83" s="61" t="s">
        <v>459</v>
      </c>
    </row>
    <row r="84" spans="1:7" ht="22.5">
      <c r="A84" s="18">
        <v>80</v>
      </c>
      <c r="B84" s="19" t="s">
        <v>304</v>
      </c>
      <c r="C84" s="20" t="s">
        <v>11</v>
      </c>
      <c r="D84" s="21">
        <v>4.5999999999999996</v>
      </c>
      <c r="E84" s="81">
        <v>153.72999999999999</v>
      </c>
      <c r="F84" s="71">
        <f t="shared" si="1"/>
        <v>707.1579999999999</v>
      </c>
      <c r="G84" s="61" t="s">
        <v>459</v>
      </c>
    </row>
    <row r="85" spans="1:7" ht="22.5">
      <c r="A85" s="18">
        <v>81</v>
      </c>
      <c r="B85" s="19" t="s">
        <v>305</v>
      </c>
      <c r="C85" s="20" t="s">
        <v>11</v>
      </c>
      <c r="D85" s="21">
        <v>17.25</v>
      </c>
      <c r="E85" s="81">
        <v>119.92</v>
      </c>
      <c r="F85" s="71">
        <f t="shared" si="1"/>
        <v>2068.62</v>
      </c>
      <c r="G85" s="61" t="s">
        <v>459</v>
      </c>
    </row>
    <row r="86" spans="1:7">
      <c r="A86" s="18">
        <v>82</v>
      </c>
      <c r="B86" s="19" t="s">
        <v>306</v>
      </c>
      <c r="C86" s="20" t="s">
        <v>11</v>
      </c>
      <c r="D86" s="21">
        <v>11.5</v>
      </c>
      <c r="E86" s="81">
        <v>153.77000000000001</v>
      </c>
      <c r="F86" s="71">
        <f t="shared" si="1"/>
        <v>1768.355</v>
      </c>
      <c r="G86" s="61" t="s">
        <v>461</v>
      </c>
    </row>
    <row r="87" spans="1:7" ht="22.5">
      <c r="A87" s="18">
        <v>83</v>
      </c>
      <c r="B87" s="19" t="s">
        <v>307</v>
      </c>
      <c r="C87" s="20" t="s">
        <v>11</v>
      </c>
      <c r="D87" s="21">
        <v>11.5</v>
      </c>
      <c r="E87" s="81">
        <v>180.41</v>
      </c>
      <c r="F87" s="71">
        <f t="shared" si="1"/>
        <v>2074.7150000000001</v>
      </c>
      <c r="G87" s="59" t="s">
        <v>462</v>
      </c>
    </row>
    <row r="88" spans="1:7" ht="33.75">
      <c r="A88" s="18">
        <v>84</v>
      </c>
      <c r="B88" s="19" t="s">
        <v>308</v>
      </c>
      <c r="C88" s="20" t="s">
        <v>11</v>
      </c>
      <c r="D88" s="21">
        <v>11.5</v>
      </c>
      <c r="E88" s="81">
        <v>749.97</v>
      </c>
      <c r="F88" s="71">
        <f t="shared" si="1"/>
        <v>8624.6550000000007</v>
      </c>
      <c r="G88" s="59" t="s">
        <v>491</v>
      </c>
    </row>
    <row r="89" spans="1:7" ht="56.25">
      <c r="A89" s="18">
        <v>85</v>
      </c>
      <c r="B89" s="19" t="s">
        <v>309</v>
      </c>
      <c r="C89" s="20" t="s">
        <v>11</v>
      </c>
      <c r="D89" s="21">
        <v>11.5</v>
      </c>
      <c r="E89" s="81">
        <v>659.99</v>
      </c>
      <c r="F89" s="71">
        <f t="shared" si="1"/>
        <v>7589.8850000000002</v>
      </c>
      <c r="G89" s="61" t="s">
        <v>492</v>
      </c>
    </row>
    <row r="90" spans="1:7" ht="22.5">
      <c r="A90" s="18">
        <v>86</v>
      </c>
      <c r="B90" s="19" t="s">
        <v>442</v>
      </c>
      <c r="C90" s="20" t="s">
        <v>11</v>
      </c>
      <c r="D90" s="21">
        <v>2.2999999999999998</v>
      </c>
      <c r="E90" s="81">
        <v>132</v>
      </c>
      <c r="F90" s="71">
        <f t="shared" si="1"/>
        <v>303.59999999999997</v>
      </c>
      <c r="G90" s="59" t="s">
        <v>463</v>
      </c>
    </row>
    <row r="91" spans="1:7">
      <c r="A91" s="18">
        <v>87</v>
      </c>
      <c r="B91" s="19" t="s">
        <v>310</v>
      </c>
      <c r="C91" s="20" t="s">
        <v>11</v>
      </c>
      <c r="D91" s="21">
        <v>4.5999999999999996</v>
      </c>
      <c r="E91" s="81">
        <v>139.99</v>
      </c>
      <c r="F91" s="71">
        <f t="shared" si="1"/>
        <v>643.95399999999995</v>
      </c>
      <c r="G91" s="59" t="s">
        <v>464</v>
      </c>
    </row>
    <row r="92" spans="1:7">
      <c r="A92" s="18">
        <v>88</v>
      </c>
      <c r="B92" s="19" t="s">
        <v>311</v>
      </c>
      <c r="C92" s="20" t="s">
        <v>11</v>
      </c>
      <c r="D92" s="21">
        <v>11.5</v>
      </c>
      <c r="E92" s="81">
        <v>140.06</v>
      </c>
      <c r="F92" s="71">
        <f t="shared" si="1"/>
        <v>1610.69</v>
      </c>
      <c r="G92" s="61" t="s">
        <v>460</v>
      </c>
    </row>
    <row r="93" spans="1:7" ht="22.5">
      <c r="A93" s="18">
        <v>89</v>
      </c>
      <c r="B93" s="19" t="s">
        <v>134</v>
      </c>
      <c r="C93" s="20" t="s">
        <v>11</v>
      </c>
      <c r="D93" s="21">
        <v>73.599999999999994</v>
      </c>
      <c r="E93" s="81">
        <v>109.98</v>
      </c>
      <c r="F93" s="71">
        <f t="shared" si="1"/>
        <v>8094.5279999999993</v>
      </c>
      <c r="G93" s="61" t="s">
        <v>465</v>
      </c>
    </row>
    <row r="94" spans="1:7" ht="22.5">
      <c r="A94" s="18">
        <v>90</v>
      </c>
      <c r="B94" s="19" t="s">
        <v>312</v>
      </c>
      <c r="C94" s="20" t="s">
        <v>11</v>
      </c>
      <c r="D94" s="21">
        <v>13.799999999999999</v>
      </c>
      <c r="E94" s="81">
        <v>50</v>
      </c>
      <c r="F94" s="71">
        <f t="shared" si="1"/>
        <v>690</v>
      </c>
      <c r="G94" s="59" t="s">
        <v>456</v>
      </c>
    </row>
    <row r="95" spans="1:7" ht="45">
      <c r="A95" s="18">
        <v>91</v>
      </c>
      <c r="B95" s="19" t="s">
        <v>313</v>
      </c>
      <c r="C95" s="20" t="s">
        <v>314</v>
      </c>
      <c r="D95" s="21">
        <v>138</v>
      </c>
      <c r="E95" s="81">
        <v>54.95</v>
      </c>
      <c r="F95" s="71">
        <f t="shared" si="1"/>
        <v>7583.1</v>
      </c>
      <c r="G95" s="61" t="s">
        <v>493</v>
      </c>
    </row>
    <row r="96" spans="1:7" ht="22.5">
      <c r="A96" s="18">
        <v>92</v>
      </c>
      <c r="B96" s="19" t="s">
        <v>315</v>
      </c>
      <c r="C96" s="20" t="s">
        <v>11</v>
      </c>
      <c r="D96" s="21">
        <v>3.4499999999999997</v>
      </c>
      <c r="E96" s="81">
        <v>700</v>
      </c>
      <c r="F96" s="71">
        <f t="shared" si="1"/>
        <v>2415</v>
      </c>
      <c r="G96" s="59" t="s">
        <v>466</v>
      </c>
    </row>
    <row r="97" spans="1:7">
      <c r="A97" s="18">
        <v>93</v>
      </c>
      <c r="B97" s="19" t="s">
        <v>47</v>
      </c>
      <c r="C97" s="20" t="s">
        <v>11</v>
      </c>
      <c r="D97" s="21">
        <v>46</v>
      </c>
      <c r="E97" s="81">
        <v>66</v>
      </c>
      <c r="F97" s="71">
        <f t="shared" si="1"/>
        <v>3036</v>
      </c>
      <c r="G97" s="59" t="s">
        <v>427</v>
      </c>
    </row>
    <row r="98" spans="1:7">
      <c r="A98" s="18">
        <v>94</v>
      </c>
      <c r="B98" s="19" t="s">
        <v>316</v>
      </c>
      <c r="C98" s="20" t="s">
        <v>11</v>
      </c>
      <c r="D98" s="21">
        <v>2.2999999999999998</v>
      </c>
      <c r="E98" s="81">
        <v>88.01</v>
      </c>
      <c r="F98" s="71">
        <f t="shared" si="1"/>
        <v>202.423</v>
      </c>
      <c r="G98" s="59" t="s">
        <v>467</v>
      </c>
    </row>
    <row r="99" spans="1:7" ht="22.5">
      <c r="A99" s="18">
        <v>95</v>
      </c>
      <c r="B99" s="19" t="s">
        <v>317</v>
      </c>
      <c r="C99" s="20" t="s">
        <v>318</v>
      </c>
      <c r="D99" s="21">
        <v>459.99999999999994</v>
      </c>
      <c r="E99" s="81">
        <v>20</v>
      </c>
      <c r="F99" s="71">
        <f t="shared" si="1"/>
        <v>9199.9999999999982</v>
      </c>
      <c r="G99" s="59" t="s">
        <v>468</v>
      </c>
    </row>
    <row r="100" spans="1:7" ht="22.5">
      <c r="A100" s="18">
        <v>96</v>
      </c>
      <c r="B100" s="30" t="s">
        <v>319</v>
      </c>
      <c r="C100" s="31" t="s">
        <v>11</v>
      </c>
      <c r="D100" s="21">
        <v>9.1999999999999993</v>
      </c>
      <c r="E100" s="81">
        <v>145.12</v>
      </c>
      <c r="F100" s="71">
        <f t="shared" si="1"/>
        <v>1335.104</v>
      </c>
      <c r="G100" s="59" t="s">
        <v>466</v>
      </c>
    </row>
    <row r="101" spans="1:7" ht="15" customHeight="1">
      <c r="A101" s="18">
        <v>97</v>
      </c>
      <c r="B101" s="19" t="s">
        <v>320</v>
      </c>
      <c r="C101" s="20" t="s">
        <v>11</v>
      </c>
      <c r="D101" s="21">
        <v>69</v>
      </c>
      <c r="E101" s="81">
        <v>43.98</v>
      </c>
      <c r="F101" s="71">
        <f t="shared" si="1"/>
        <v>3034.62</v>
      </c>
      <c r="G101" s="61" t="s">
        <v>460</v>
      </c>
    </row>
    <row r="102" spans="1:7">
      <c r="A102" s="18">
        <v>98</v>
      </c>
      <c r="B102" s="19" t="s">
        <v>321</v>
      </c>
      <c r="C102" s="20" t="s">
        <v>11</v>
      </c>
      <c r="D102" s="21">
        <v>34.5</v>
      </c>
      <c r="E102" s="81">
        <v>132.01</v>
      </c>
      <c r="F102" s="71">
        <f t="shared" si="1"/>
        <v>4554.3449999999993</v>
      </c>
      <c r="G102" s="59" t="s">
        <v>469</v>
      </c>
    </row>
    <row r="103" spans="1:7" ht="12" thickBot="1">
      <c r="A103" s="18">
        <v>99</v>
      </c>
      <c r="B103" s="19" t="s">
        <v>322</v>
      </c>
      <c r="C103" s="20" t="s">
        <v>11</v>
      </c>
      <c r="D103" s="21">
        <v>11.5</v>
      </c>
      <c r="E103" s="81">
        <v>242</v>
      </c>
      <c r="F103" s="71">
        <f t="shared" si="1"/>
        <v>2783</v>
      </c>
      <c r="G103" s="63" t="s">
        <v>494</v>
      </c>
    </row>
    <row r="104" spans="1:7" ht="34.5" thickTop="1">
      <c r="A104" s="18">
        <v>100</v>
      </c>
      <c r="B104" s="19" t="s">
        <v>323</v>
      </c>
      <c r="C104" s="20" t="s">
        <v>11</v>
      </c>
      <c r="D104" s="21">
        <v>11.5</v>
      </c>
      <c r="E104" s="81">
        <v>379.98</v>
      </c>
      <c r="F104" s="71">
        <f t="shared" si="1"/>
        <v>4369.7700000000004</v>
      </c>
      <c r="G104" s="69" t="s">
        <v>495</v>
      </c>
    </row>
    <row r="105" spans="1:7" ht="33.75">
      <c r="A105" s="18">
        <v>101</v>
      </c>
      <c r="B105" s="19" t="s">
        <v>324</v>
      </c>
      <c r="C105" s="20" t="s">
        <v>11</v>
      </c>
      <c r="D105" s="21">
        <v>11.5</v>
      </c>
      <c r="E105" s="81">
        <v>879.98</v>
      </c>
      <c r="F105" s="71">
        <f t="shared" si="1"/>
        <v>10119.77</v>
      </c>
      <c r="G105" s="61" t="s">
        <v>496</v>
      </c>
    </row>
    <row r="106" spans="1:7" ht="22.5">
      <c r="A106" s="18">
        <v>102</v>
      </c>
      <c r="B106" s="19" t="s">
        <v>325</v>
      </c>
      <c r="C106" s="27" t="s">
        <v>11</v>
      </c>
      <c r="D106" s="21">
        <v>2.2999999999999998</v>
      </c>
      <c r="E106" s="81">
        <v>600</v>
      </c>
      <c r="F106" s="71">
        <f t="shared" si="1"/>
        <v>1380</v>
      </c>
      <c r="G106" s="59" t="s">
        <v>466</v>
      </c>
    </row>
    <row r="107" spans="1:7" ht="22.5">
      <c r="A107" s="18">
        <v>103</v>
      </c>
      <c r="B107" s="19" t="s">
        <v>326</v>
      </c>
      <c r="C107" s="20" t="s">
        <v>95</v>
      </c>
      <c r="D107" s="21">
        <v>92</v>
      </c>
      <c r="E107" s="81">
        <v>60.01</v>
      </c>
      <c r="F107" s="71">
        <f t="shared" si="1"/>
        <v>5520.92</v>
      </c>
      <c r="G107" s="59" t="s">
        <v>470</v>
      </c>
    </row>
    <row r="108" spans="1:7">
      <c r="A108" s="18">
        <v>104</v>
      </c>
      <c r="B108" s="19" t="s">
        <v>327</v>
      </c>
      <c r="C108" s="27" t="s">
        <v>328</v>
      </c>
      <c r="D108" s="21">
        <v>18.399999999999999</v>
      </c>
      <c r="E108" s="81">
        <v>200</v>
      </c>
      <c r="F108" s="71">
        <f t="shared" si="1"/>
        <v>3679.9999999999995</v>
      </c>
      <c r="G108" s="61" t="s">
        <v>460</v>
      </c>
    </row>
    <row r="109" spans="1:7" ht="22.5">
      <c r="A109" s="18">
        <v>105</v>
      </c>
      <c r="B109" s="19" t="s">
        <v>329</v>
      </c>
      <c r="C109" s="20" t="s">
        <v>95</v>
      </c>
      <c r="D109" s="21">
        <v>1.1499999999999999</v>
      </c>
      <c r="E109" s="81">
        <v>100</v>
      </c>
      <c r="F109" s="71">
        <f t="shared" si="1"/>
        <v>114.99999999999999</v>
      </c>
      <c r="G109" s="59" t="s">
        <v>470</v>
      </c>
    </row>
    <row r="110" spans="1:7">
      <c r="A110" s="18">
        <v>106</v>
      </c>
      <c r="B110" s="19" t="s">
        <v>330</v>
      </c>
      <c r="C110" s="27" t="s">
        <v>328</v>
      </c>
      <c r="D110" s="21">
        <v>1.1499999999999999</v>
      </c>
      <c r="E110" s="81">
        <v>220.01</v>
      </c>
      <c r="F110" s="71">
        <f t="shared" si="1"/>
        <v>253.01149999999998</v>
      </c>
      <c r="G110" s="61" t="s">
        <v>460</v>
      </c>
    </row>
    <row r="111" spans="1:7">
      <c r="A111" s="18">
        <v>107</v>
      </c>
      <c r="B111" s="32" t="s">
        <v>14</v>
      </c>
      <c r="C111" s="33" t="s">
        <v>328</v>
      </c>
      <c r="D111" s="21">
        <v>92</v>
      </c>
      <c r="E111" s="81">
        <v>8</v>
      </c>
      <c r="F111" s="71">
        <f t="shared" si="1"/>
        <v>736</v>
      </c>
      <c r="G111" s="59" t="s">
        <v>471</v>
      </c>
    </row>
    <row r="112" spans="1:7">
      <c r="A112" s="18">
        <v>108</v>
      </c>
      <c r="B112" s="32" t="s">
        <v>331</v>
      </c>
      <c r="C112" s="27" t="s">
        <v>95</v>
      </c>
      <c r="D112" s="21">
        <v>57.499999999999993</v>
      </c>
      <c r="E112" s="81">
        <v>90.01</v>
      </c>
      <c r="F112" s="71">
        <f t="shared" si="1"/>
        <v>5175.5749999999998</v>
      </c>
      <c r="G112" s="61" t="s">
        <v>472</v>
      </c>
    </row>
    <row r="113" spans="1:7">
      <c r="A113" s="18">
        <v>109</v>
      </c>
      <c r="B113" s="32" t="s">
        <v>332</v>
      </c>
      <c r="C113" s="33" t="s">
        <v>228</v>
      </c>
      <c r="D113" s="21">
        <v>229.99999999999997</v>
      </c>
      <c r="E113" s="81">
        <v>45</v>
      </c>
      <c r="F113" s="71">
        <f t="shared" si="1"/>
        <v>10349.999999999998</v>
      </c>
      <c r="G113" s="61" t="s">
        <v>460</v>
      </c>
    </row>
    <row r="114" spans="1:7">
      <c r="A114" s="18">
        <v>110</v>
      </c>
      <c r="B114" s="32" t="s">
        <v>333</v>
      </c>
      <c r="C114" s="27" t="s">
        <v>328</v>
      </c>
      <c r="D114" s="21">
        <v>11.5</v>
      </c>
      <c r="E114" s="81">
        <v>35</v>
      </c>
      <c r="F114" s="71">
        <f t="shared" si="1"/>
        <v>402.5</v>
      </c>
      <c r="G114" s="61" t="s">
        <v>472</v>
      </c>
    </row>
    <row r="115" spans="1:7">
      <c r="A115" s="18">
        <v>111</v>
      </c>
      <c r="B115" s="32" t="s">
        <v>334</v>
      </c>
      <c r="C115" s="27" t="s">
        <v>328</v>
      </c>
      <c r="D115" s="21">
        <v>11.5</v>
      </c>
      <c r="E115" s="81">
        <v>55</v>
      </c>
      <c r="F115" s="71">
        <f t="shared" si="1"/>
        <v>632.5</v>
      </c>
      <c r="G115" s="61" t="s">
        <v>472</v>
      </c>
    </row>
    <row r="116" spans="1:7" ht="22.5">
      <c r="A116" s="18">
        <v>112</v>
      </c>
      <c r="B116" s="32" t="s">
        <v>335</v>
      </c>
      <c r="C116" s="27" t="s">
        <v>328</v>
      </c>
      <c r="D116" s="21">
        <v>6.8999999999999995</v>
      </c>
      <c r="E116" s="81">
        <v>500.02</v>
      </c>
      <c r="F116" s="71">
        <f t="shared" si="1"/>
        <v>3450.1379999999995</v>
      </c>
      <c r="G116" s="59" t="s">
        <v>473</v>
      </c>
    </row>
    <row r="117" spans="1:7" ht="22.5">
      <c r="A117" s="18">
        <v>113</v>
      </c>
      <c r="B117" s="32" t="s">
        <v>336</v>
      </c>
      <c r="C117" s="27" t="s">
        <v>328</v>
      </c>
      <c r="D117" s="21">
        <v>6.8999999999999995</v>
      </c>
      <c r="E117" s="81">
        <v>700</v>
      </c>
      <c r="F117" s="71">
        <f t="shared" si="1"/>
        <v>4830</v>
      </c>
      <c r="G117" s="59" t="s">
        <v>473</v>
      </c>
    </row>
    <row r="118" spans="1:7">
      <c r="A118" s="18">
        <v>114</v>
      </c>
      <c r="B118" s="32" t="s">
        <v>337</v>
      </c>
      <c r="C118" s="27" t="s">
        <v>328</v>
      </c>
      <c r="D118" s="21">
        <v>11.5</v>
      </c>
      <c r="E118" s="81">
        <v>44</v>
      </c>
      <c r="F118" s="71">
        <f t="shared" si="1"/>
        <v>506</v>
      </c>
      <c r="G118" s="61" t="s">
        <v>472</v>
      </c>
    </row>
    <row r="119" spans="1:7" ht="12" thickBot="1">
      <c r="A119" s="18">
        <v>115</v>
      </c>
      <c r="B119" s="19" t="s">
        <v>338</v>
      </c>
      <c r="C119" s="20" t="s">
        <v>11</v>
      </c>
      <c r="D119" s="21">
        <v>345</v>
      </c>
      <c r="E119" s="81">
        <v>10.99</v>
      </c>
      <c r="F119" s="71">
        <f t="shared" si="1"/>
        <v>3791.55</v>
      </c>
      <c r="G119" s="63" t="s">
        <v>427</v>
      </c>
    </row>
    <row r="120" spans="1:7" ht="15" customHeight="1" thickTop="1">
      <c r="A120" s="18">
        <v>116</v>
      </c>
      <c r="B120" s="19" t="s">
        <v>39</v>
      </c>
      <c r="C120" s="20" t="s">
        <v>11</v>
      </c>
      <c r="D120" s="21">
        <v>46</v>
      </c>
      <c r="E120" s="81">
        <v>38.49</v>
      </c>
      <c r="F120" s="71">
        <f t="shared" si="1"/>
        <v>1770.5400000000002</v>
      </c>
      <c r="G120" s="59" t="s">
        <v>428</v>
      </c>
    </row>
    <row r="121" spans="1:7">
      <c r="A121" s="18">
        <v>117</v>
      </c>
      <c r="B121" s="19" t="s">
        <v>339</v>
      </c>
      <c r="C121" s="20" t="s">
        <v>11</v>
      </c>
      <c r="D121" s="21">
        <v>11.5</v>
      </c>
      <c r="E121" s="81">
        <v>65</v>
      </c>
      <c r="F121" s="71">
        <f t="shared" si="1"/>
        <v>747.5</v>
      </c>
      <c r="G121" s="59" t="s">
        <v>428</v>
      </c>
    </row>
    <row r="122" spans="1:7" ht="45">
      <c r="A122" s="18">
        <v>118</v>
      </c>
      <c r="B122" s="19" t="s">
        <v>340</v>
      </c>
      <c r="C122" s="20" t="s">
        <v>11</v>
      </c>
      <c r="D122" s="21">
        <v>1.1499999999999999</v>
      </c>
      <c r="E122" s="81">
        <v>2420.0100000000002</v>
      </c>
      <c r="F122" s="71">
        <f t="shared" si="1"/>
        <v>2783.0115000000001</v>
      </c>
      <c r="G122" s="61" t="s">
        <v>497</v>
      </c>
    </row>
    <row r="123" spans="1:7" ht="22.5">
      <c r="A123" s="18">
        <v>119</v>
      </c>
      <c r="B123" s="19" t="s">
        <v>341</v>
      </c>
      <c r="C123" s="20" t="s">
        <v>11</v>
      </c>
      <c r="D123" s="21">
        <v>11.5</v>
      </c>
      <c r="E123" s="81">
        <v>199.99</v>
      </c>
      <c r="F123" s="71">
        <f t="shared" si="1"/>
        <v>2299.8850000000002</v>
      </c>
      <c r="G123" s="61" t="s">
        <v>474</v>
      </c>
    </row>
    <row r="124" spans="1:7" ht="15" customHeight="1">
      <c r="A124" s="18">
        <v>120</v>
      </c>
      <c r="B124" s="19" t="s">
        <v>342</v>
      </c>
      <c r="C124" s="20" t="s">
        <v>11</v>
      </c>
      <c r="D124" s="21">
        <v>11.5</v>
      </c>
      <c r="E124" s="81">
        <v>100</v>
      </c>
      <c r="F124" s="71">
        <f t="shared" si="1"/>
        <v>1150</v>
      </c>
      <c r="G124" s="61" t="s">
        <v>472</v>
      </c>
    </row>
    <row r="125" spans="1:7">
      <c r="A125" s="18">
        <v>121</v>
      </c>
      <c r="B125" s="19" t="s">
        <v>484</v>
      </c>
      <c r="C125" s="20" t="s">
        <v>343</v>
      </c>
      <c r="D125" s="21">
        <v>16.099999999999998</v>
      </c>
      <c r="E125" s="81">
        <v>165.01</v>
      </c>
      <c r="F125" s="71">
        <f t="shared" si="1"/>
        <v>2656.6609999999996</v>
      </c>
      <c r="G125" s="61" t="s">
        <v>472</v>
      </c>
    </row>
    <row r="126" spans="1:7" ht="15" customHeight="1">
      <c r="A126" s="18">
        <v>122</v>
      </c>
      <c r="B126" s="19" t="s">
        <v>344</v>
      </c>
      <c r="C126" s="34" t="s">
        <v>345</v>
      </c>
      <c r="D126" s="21">
        <v>114.99999999999999</v>
      </c>
      <c r="E126" s="81">
        <v>131.99</v>
      </c>
      <c r="F126" s="71">
        <f t="shared" si="1"/>
        <v>15178.849999999999</v>
      </c>
      <c r="G126" s="61" t="s">
        <v>472</v>
      </c>
    </row>
    <row r="127" spans="1:7" ht="22.5">
      <c r="A127" s="18">
        <v>123</v>
      </c>
      <c r="B127" s="19" t="s">
        <v>346</v>
      </c>
      <c r="C127" s="20" t="s">
        <v>347</v>
      </c>
      <c r="D127" s="21">
        <v>11.5</v>
      </c>
      <c r="E127" s="81">
        <v>25</v>
      </c>
      <c r="F127" s="71">
        <f t="shared" si="1"/>
        <v>287.5</v>
      </c>
      <c r="G127" s="61" t="s">
        <v>475</v>
      </c>
    </row>
    <row r="128" spans="1:7" ht="22.5">
      <c r="A128" s="18">
        <v>124</v>
      </c>
      <c r="B128" s="19" t="s">
        <v>348</v>
      </c>
      <c r="C128" s="20" t="s">
        <v>347</v>
      </c>
      <c r="D128" s="21">
        <v>114.99999999999999</v>
      </c>
      <c r="E128" s="81">
        <v>27.99</v>
      </c>
      <c r="F128" s="71">
        <f t="shared" si="1"/>
        <v>3218.8499999999995</v>
      </c>
      <c r="G128" s="59" t="s">
        <v>475</v>
      </c>
    </row>
    <row r="129" spans="1:7" ht="15" customHeight="1">
      <c r="A129" s="18">
        <v>125</v>
      </c>
      <c r="B129" s="19" t="s">
        <v>349</v>
      </c>
      <c r="C129" s="20" t="s">
        <v>11</v>
      </c>
      <c r="D129" s="21">
        <v>2.2999999999999998</v>
      </c>
      <c r="E129" s="81">
        <v>550</v>
      </c>
      <c r="F129" s="71">
        <f t="shared" si="1"/>
        <v>1265</v>
      </c>
      <c r="G129" s="61" t="s">
        <v>472</v>
      </c>
    </row>
    <row r="130" spans="1:7">
      <c r="A130" s="18">
        <v>126</v>
      </c>
      <c r="B130" s="19" t="s">
        <v>350</v>
      </c>
      <c r="C130" s="20" t="s">
        <v>11</v>
      </c>
      <c r="D130" s="21">
        <v>2.2999999999999998</v>
      </c>
      <c r="E130" s="81">
        <v>249.99</v>
      </c>
      <c r="F130" s="71">
        <f t="shared" si="1"/>
        <v>574.97699999999998</v>
      </c>
      <c r="G130" s="59" t="s">
        <v>469</v>
      </c>
    </row>
    <row r="131" spans="1:7">
      <c r="A131" s="18">
        <v>127</v>
      </c>
      <c r="B131" s="19" t="s">
        <v>351</v>
      </c>
      <c r="C131" s="20" t="s">
        <v>11</v>
      </c>
      <c r="D131" s="21">
        <v>11.5</v>
      </c>
      <c r="E131" s="81">
        <v>440</v>
      </c>
      <c r="F131" s="71">
        <f t="shared" si="1"/>
        <v>5060</v>
      </c>
      <c r="G131" s="61" t="s">
        <v>472</v>
      </c>
    </row>
    <row r="132" spans="1:7">
      <c r="A132" s="18">
        <v>128</v>
      </c>
      <c r="B132" s="19" t="s">
        <v>198</v>
      </c>
      <c r="C132" s="20" t="s">
        <v>11</v>
      </c>
      <c r="D132" s="21">
        <v>11.5</v>
      </c>
      <c r="E132" s="81">
        <v>50</v>
      </c>
      <c r="F132" s="71">
        <f t="shared" si="1"/>
        <v>575</v>
      </c>
      <c r="G132" s="59" t="s">
        <v>476</v>
      </c>
    </row>
    <row r="133" spans="1:7" ht="33.75">
      <c r="A133" s="18">
        <v>129</v>
      </c>
      <c r="B133" s="19" t="s">
        <v>352</v>
      </c>
      <c r="C133" s="20" t="s">
        <v>11</v>
      </c>
      <c r="D133" s="21">
        <v>11.5</v>
      </c>
      <c r="E133" s="81">
        <v>74.989999999999995</v>
      </c>
      <c r="F133" s="71">
        <f t="shared" si="1"/>
        <v>862.38499999999999</v>
      </c>
      <c r="G133" s="61" t="s">
        <v>498</v>
      </c>
    </row>
    <row r="134" spans="1:7">
      <c r="A134" s="18">
        <v>130</v>
      </c>
      <c r="B134" s="19" t="s">
        <v>10</v>
      </c>
      <c r="C134" s="20" t="s">
        <v>11</v>
      </c>
      <c r="D134" s="21">
        <v>4.5999999999999996</v>
      </c>
      <c r="E134" s="81">
        <v>132.01</v>
      </c>
      <c r="F134" s="71">
        <f t="shared" si="1"/>
        <v>607.24599999999987</v>
      </c>
      <c r="G134" s="61" t="s">
        <v>472</v>
      </c>
    </row>
    <row r="135" spans="1:7">
      <c r="A135" s="18">
        <v>131</v>
      </c>
      <c r="B135" s="19" t="s">
        <v>353</v>
      </c>
      <c r="C135" s="20" t="s">
        <v>11</v>
      </c>
      <c r="D135" s="21">
        <v>11.5</v>
      </c>
      <c r="E135" s="81">
        <v>22</v>
      </c>
      <c r="F135" s="71">
        <f t="shared" ref="F135:F157" si="2">D135*E135</f>
        <v>253</v>
      </c>
      <c r="G135" s="61" t="s">
        <v>472</v>
      </c>
    </row>
    <row r="136" spans="1:7" ht="15" customHeight="1">
      <c r="A136" s="18">
        <v>132</v>
      </c>
      <c r="B136" s="19" t="s">
        <v>140</v>
      </c>
      <c r="C136" s="20" t="s">
        <v>11</v>
      </c>
      <c r="D136" s="21">
        <v>4.5999999999999996</v>
      </c>
      <c r="E136" s="81">
        <v>65.98</v>
      </c>
      <c r="F136" s="71">
        <f t="shared" si="2"/>
        <v>303.50799999999998</v>
      </c>
      <c r="G136" s="61" t="s">
        <v>472</v>
      </c>
    </row>
    <row r="137" spans="1:7" ht="32.25" customHeight="1">
      <c r="A137" s="18">
        <v>133</v>
      </c>
      <c r="B137" s="19" t="s">
        <v>354</v>
      </c>
      <c r="C137" s="20" t="s">
        <v>11</v>
      </c>
      <c r="D137" s="21">
        <v>4.5999999999999996</v>
      </c>
      <c r="E137" s="81">
        <v>119.99</v>
      </c>
      <c r="F137" s="71">
        <f t="shared" si="2"/>
        <v>551.95399999999995</v>
      </c>
      <c r="G137" s="61" t="s">
        <v>472</v>
      </c>
    </row>
    <row r="138" spans="1:7">
      <c r="A138" s="18">
        <v>134</v>
      </c>
      <c r="B138" s="30" t="s">
        <v>355</v>
      </c>
      <c r="C138" s="31" t="s">
        <v>11</v>
      </c>
      <c r="D138" s="21">
        <v>11.5</v>
      </c>
      <c r="E138" s="81">
        <v>140.01</v>
      </c>
      <c r="F138" s="71">
        <f t="shared" si="2"/>
        <v>1610.1149999999998</v>
      </c>
      <c r="G138" s="61" t="s">
        <v>472</v>
      </c>
    </row>
    <row r="139" spans="1:7" ht="22.5">
      <c r="A139" s="18">
        <v>135</v>
      </c>
      <c r="B139" s="19" t="s">
        <v>159</v>
      </c>
      <c r="C139" s="20" t="s">
        <v>11</v>
      </c>
      <c r="D139" s="21">
        <v>4.5999999999999996</v>
      </c>
      <c r="E139" s="81">
        <v>329.99</v>
      </c>
      <c r="F139" s="71">
        <f t="shared" si="2"/>
        <v>1517.954</v>
      </c>
      <c r="G139" s="59" t="s">
        <v>477</v>
      </c>
    </row>
    <row r="140" spans="1:7">
      <c r="A140" s="18">
        <v>136</v>
      </c>
      <c r="B140" s="19" t="s">
        <v>356</v>
      </c>
      <c r="C140" s="20" t="s">
        <v>95</v>
      </c>
      <c r="D140" s="21">
        <v>23</v>
      </c>
      <c r="E140" s="81">
        <v>50</v>
      </c>
      <c r="F140" s="71">
        <f t="shared" si="2"/>
        <v>1150</v>
      </c>
      <c r="G140" s="61" t="s">
        <v>472</v>
      </c>
    </row>
    <row r="141" spans="1:7" ht="15" customHeight="1">
      <c r="A141" s="18">
        <v>137</v>
      </c>
      <c r="B141" s="19" t="s">
        <v>357</v>
      </c>
      <c r="C141" s="20" t="s">
        <v>11</v>
      </c>
      <c r="D141" s="21">
        <v>23</v>
      </c>
      <c r="E141" s="81">
        <v>125</v>
      </c>
      <c r="F141" s="71">
        <f t="shared" si="2"/>
        <v>2875</v>
      </c>
      <c r="G141" s="61" t="s">
        <v>472</v>
      </c>
    </row>
    <row r="142" spans="1:7" ht="15" customHeight="1">
      <c r="A142" s="18">
        <v>138</v>
      </c>
      <c r="B142" s="19" t="s">
        <v>358</v>
      </c>
      <c r="C142" s="20" t="s">
        <v>11</v>
      </c>
      <c r="D142" s="21">
        <v>23</v>
      </c>
      <c r="E142" s="81">
        <v>125</v>
      </c>
      <c r="F142" s="71">
        <f t="shared" si="2"/>
        <v>2875</v>
      </c>
      <c r="G142" s="61" t="s">
        <v>472</v>
      </c>
    </row>
    <row r="143" spans="1:7" ht="15" customHeight="1">
      <c r="A143" s="18">
        <v>139</v>
      </c>
      <c r="B143" s="19" t="s">
        <v>359</v>
      </c>
      <c r="C143" s="20" t="s">
        <v>11</v>
      </c>
      <c r="D143" s="21">
        <v>23</v>
      </c>
      <c r="E143" s="81">
        <v>125.01</v>
      </c>
      <c r="F143" s="71">
        <f t="shared" si="2"/>
        <v>2875.23</v>
      </c>
      <c r="G143" s="61" t="s">
        <v>472</v>
      </c>
    </row>
    <row r="144" spans="1:7" ht="15" customHeight="1">
      <c r="A144" s="18">
        <v>140</v>
      </c>
      <c r="B144" s="19" t="s">
        <v>360</v>
      </c>
      <c r="C144" s="20" t="s">
        <v>11</v>
      </c>
      <c r="D144" s="21">
        <v>23</v>
      </c>
      <c r="E144" s="81">
        <v>65</v>
      </c>
      <c r="F144" s="71">
        <f t="shared" si="2"/>
        <v>1495</v>
      </c>
      <c r="G144" s="61" t="s">
        <v>472</v>
      </c>
    </row>
    <row r="145" spans="1:7" ht="15" customHeight="1">
      <c r="A145" s="18">
        <v>141</v>
      </c>
      <c r="B145" s="30" t="s">
        <v>361</v>
      </c>
      <c r="C145" s="31" t="s">
        <v>11</v>
      </c>
      <c r="D145" s="21">
        <v>11.5</v>
      </c>
      <c r="E145" s="81">
        <v>66</v>
      </c>
      <c r="F145" s="71">
        <f t="shared" si="2"/>
        <v>759</v>
      </c>
      <c r="G145" s="61" t="s">
        <v>472</v>
      </c>
    </row>
    <row r="146" spans="1:7">
      <c r="A146" s="18">
        <v>142</v>
      </c>
      <c r="B146" s="30" t="s">
        <v>362</v>
      </c>
      <c r="C146" s="31" t="s">
        <v>363</v>
      </c>
      <c r="D146" s="21">
        <v>11.5</v>
      </c>
      <c r="E146" s="81">
        <v>33.020000000000003</v>
      </c>
      <c r="F146" s="71">
        <f t="shared" si="2"/>
        <v>379.73</v>
      </c>
      <c r="G146" s="61" t="s">
        <v>472</v>
      </c>
    </row>
    <row r="147" spans="1:7" ht="101.25">
      <c r="A147" s="18">
        <v>143</v>
      </c>
      <c r="B147" s="32" t="s">
        <v>364</v>
      </c>
      <c r="C147" s="20" t="s">
        <v>11</v>
      </c>
      <c r="D147" s="21">
        <v>34.5</v>
      </c>
      <c r="E147" s="81">
        <v>380</v>
      </c>
      <c r="F147" s="71">
        <f t="shared" si="2"/>
        <v>13110</v>
      </c>
      <c r="G147" s="61" t="s">
        <v>499</v>
      </c>
    </row>
    <row r="148" spans="1:7" ht="67.5">
      <c r="A148" s="18">
        <v>144</v>
      </c>
      <c r="B148" s="19" t="s">
        <v>365</v>
      </c>
      <c r="C148" s="20" t="s">
        <v>11</v>
      </c>
      <c r="D148" s="21">
        <v>1.1499999999999999</v>
      </c>
      <c r="E148" s="81">
        <v>1320.01</v>
      </c>
      <c r="F148" s="71">
        <f t="shared" si="2"/>
        <v>1518.0114999999998</v>
      </c>
      <c r="G148" s="61" t="s">
        <v>478</v>
      </c>
    </row>
    <row r="149" spans="1:7" ht="22.5">
      <c r="A149" s="18">
        <v>145</v>
      </c>
      <c r="B149" s="32" t="s">
        <v>483</v>
      </c>
      <c r="C149" s="20" t="s">
        <v>11</v>
      </c>
      <c r="D149" s="21">
        <v>2.2999999999999998</v>
      </c>
      <c r="E149" s="81">
        <v>399.99</v>
      </c>
      <c r="F149" s="71">
        <f t="shared" si="2"/>
        <v>919.97699999999998</v>
      </c>
      <c r="G149" s="61" t="s">
        <v>479</v>
      </c>
    </row>
    <row r="150" spans="1:7" ht="56.25">
      <c r="A150" s="18">
        <v>146</v>
      </c>
      <c r="B150" s="32" t="s">
        <v>366</v>
      </c>
      <c r="C150" s="35" t="s">
        <v>11</v>
      </c>
      <c r="D150" s="21">
        <v>4.5999999999999996</v>
      </c>
      <c r="E150" s="81">
        <v>450.01</v>
      </c>
      <c r="F150" s="71">
        <f t="shared" si="2"/>
        <v>2070.0459999999998</v>
      </c>
      <c r="G150" s="62" t="s">
        <v>500</v>
      </c>
    </row>
    <row r="151" spans="1:7" ht="56.25">
      <c r="A151" s="18">
        <v>147</v>
      </c>
      <c r="B151" s="32" t="s">
        <v>367</v>
      </c>
      <c r="C151" s="35" t="s">
        <v>11</v>
      </c>
      <c r="D151" s="21">
        <v>6.8999999999999995</v>
      </c>
      <c r="E151" s="81">
        <v>384.99</v>
      </c>
      <c r="F151" s="71">
        <f t="shared" si="2"/>
        <v>2656.431</v>
      </c>
      <c r="G151" s="62" t="s">
        <v>480</v>
      </c>
    </row>
    <row r="152" spans="1:7" ht="22.5">
      <c r="A152" s="18">
        <v>148</v>
      </c>
      <c r="B152" s="32" t="s">
        <v>368</v>
      </c>
      <c r="C152" s="35" t="s">
        <v>11</v>
      </c>
      <c r="D152" s="21">
        <v>9.1999999999999993</v>
      </c>
      <c r="E152" s="81">
        <v>132.01</v>
      </c>
      <c r="F152" s="71">
        <f t="shared" si="2"/>
        <v>1214.4919999999997</v>
      </c>
      <c r="G152" s="62" t="s">
        <v>481</v>
      </c>
    </row>
    <row r="153" spans="1:7" ht="33.75">
      <c r="A153" s="18">
        <v>149</v>
      </c>
      <c r="B153" s="19" t="s">
        <v>369</v>
      </c>
      <c r="C153" s="35" t="s">
        <v>11</v>
      </c>
      <c r="D153" s="21">
        <v>9.1999999999999993</v>
      </c>
      <c r="E153" s="81">
        <v>198</v>
      </c>
      <c r="F153" s="71">
        <f t="shared" si="2"/>
        <v>1821.6</v>
      </c>
      <c r="G153" s="62" t="s">
        <v>482</v>
      </c>
    </row>
    <row r="154" spans="1:7" ht="45">
      <c r="A154" s="18">
        <v>150</v>
      </c>
      <c r="B154" s="19" t="s">
        <v>370</v>
      </c>
      <c r="C154" s="35" t="s">
        <v>11</v>
      </c>
      <c r="D154" s="21">
        <v>4.5999999999999996</v>
      </c>
      <c r="E154" s="81">
        <v>132.02000000000001</v>
      </c>
      <c r="F154" s="71">
        <f t="shared" si="2"/>
        <v>607.29200000000003</v>
      </c>
      <c r="G154" s="62" t="s">
        <v>422</v>
      </c>
    </row>
    <row r="155" spans="1:7" ht="22.5">
      <c r="A155" s="27">
        <v>151</v>
      </c>
      <c r="B155" s="36" t="s">
        <v>371</v>
      </c>
      <c r="C155" s="35" t="s">
        <v>11</v>
      </c>
      <c r="D155" s="37">
        <v>2</v>
      </c>
      <c r="E155" s="81">
        <v>440</v>
      </c>
      <c r="F155" s="71">
        <f t="shared" si="2"/>
        <v>880</v>
      </c>
      <c r="G155" s="62" t="s">
        <v>423</v>
      </c>
    </row>
    <row r="156" spans="1:7" ht="33.75">
      <c r="A156" s="27">
        <v>152</v>
      </c>
      <c r="B156" s="36" t="s">
        <v>372</v>
      </c>
      <c r="C156" s="35" t="s">
        <v>11</v>
      </c>
      <c r="D156" s="37">
        <v>1</v>
      </c>
      <c r="E156" s="81">
        <v>800.01</v>
      </c>
      <c r="F156" s="71">
        <f t="shared" si="2"/>
        <v>800.01</v>
      </c>
      <c r="G156" s="62" t="s">
        <v>424</v>
      </c>
    </row>
    <row r="157" spans="1:7" ht="33.75">
      <c r="A157" s="27">
        <v>153</v>
      </c>
      <c r="B157" s="36" t="s">
        <v>373</v>
      </c>
      <c r="C157" s="35" t="s">
        <v>11</v>
      </c>
      <c r="D157" s="37">
        <v>1</v>
      </c>
      <c r="E157" s="81">
        <v>1099.99</v>
      </c>
      <c r="F157" s="71">
        <f t="shared" si="2"/>
        <v>1099.99</v>
      </c>
      <c r="G157" s="61" t="s">
        <v>425</v>
      </c>
    </row>
    <row r="158" spans="1:7" ht="15" customHeight="1">
      <c r="A158" s="84" t="s">
        <v>374</v>
      </c>
      <c r="B158" s="85"/>
      <c r="C158" s="85"/>
      <c r="D158" s="85"/>
      <c r="E158" s="86"/>
      <c r="F158" s="72">
        <f>SUM(F5:F157)</f>
        <v>532917.91199999989</v>
      </c>
      <c r="G158" s="58"/>
    </row>
  </sheetData>
  <sheetProtection algorithmName="SHA-512" hashValue="8PCc4M3QbvHMZQRLYSCG6KKG9NxCrYSkvdJK++RcAR2eQfb99gQYo2YAdukocpz7kvObYQ4n9QAsb26LZiaQ1Q==" saltValue="mIBLMTS7r9mths9VbOfyng==" spinCount="100000" sheet="1" objects="1" scenarios="1"/>
  <protectedRanges>
    <protectedRange sqref="E5:E157" name="Range1"/>
  </protectedRanges>
  <autoFilter ref="A3:G158"/>
  <mergeCells count="9">
    <mergeCell ref="G3:G4"/>
    <mergeCell ref="A158:E158"/>
    <mergeCell ref="A1:F1"/>
    <mergeCell ref="A3:A4"/>
    <mergeCell ref="B3:B4"/>
    <mergeCell ref="C3:C4"/>
    <mergeCell ref="D3:D4"/>
    <mergeCell ref="E3:E4"/>
    <mergeCell ref="F3:F4"/>
  </mergeCells>
  <pageMargins left="0.25" right="0.25"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TP planiniai darbai</vt:lpstr>
      <vt:lpstr>SP planiniai darbai</vt:lpstr>
      <vt:lpstr>TP ir SP neplaniniai</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Algirdas Bajoras</dc:creator>
  <cp:lastModifiedBy>Asta Volosevičienė</cp:lastModifiedBy>
  <cp:lastPrinted>2018-06-25T13:56:54Z</cp:lastPrinted>
  <dcterms:created xsi:type="dcterms:W3CDTF">2016-05-23T07:17:44Z</dcterms:created>
  <dcterms:modified xsi:type="dcterms:W3CDTF">2018-07-29T15:45:12Z</dcterms:modified>
</cp:coreProperties>
</file>