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K21" i="1" s="1"/>
  <c r="J20" i="1"/>
  <c r="K20" i="1" s="1"/>
  <c r="K22" i="1" s="1"/>
  <c r="J19" i="1"/>
  <c r="K19" i="1" s="1"/>
  <c r="K6" i="1"/>
  <c r="K7" i="1"/>
  <c r="K5" i="1"/>
  <c r="K8" i="1" l="1"/>
</calcChain>
</file>

<file path=xl/sharedStrings.xml><?xml version="1.0" encoding="utf-8"?>
<sst xmlns="http://schemas.openxmlformats.org/spreadsheetml/2006/main" count="71" uniqueCount="54">
  <si>
    <t>Eil. Nr.</t>
  </si>
  <si>
    <t>Reagentų pavadinimas</t>
  </si>
  <si>
    <t>Kokybiniai ir techniniai reikalavimai</t>
  </si>
  <si>
    <t>Preliminarus tyrimų skaičius per metus</t>
  </si>
  <si>
    <t>Kokybinių ir techninių reikalavimų atitikimo pagrindimas (būtina pateikti tikslią nuorodą analizatoriaus dokumentacijoje)</t>
  </si>
  <si>
    <t>Reagentų ir priemonių kiekis (ml/vnt.) nurodytam tyrimų skaičiui</t>
  </si>
  <si>
    <t>Siūloma pakuotė</t>
  </si>
  <si>
    <t>Siūlomos pakuotės fiksuota kaina € be PVM</t>
  </si>
  <si>
    <t>Siūlomos pakuotės fiksuota kaina € su PVM</t>
  </si>
  <si>
    <t>Iš viso suma € su PVM</t>
  </si>
  <si>
    <t>Gamintojo pavadinimas, komercinis prekės pavadinimas</t>
  </si>
  <si>
    <t>Tiriamoji analitė: Bendras šlapimo tyrimas</t>
  </si>
  <si>
    <t>10 parametrų šlapimo tyrimas</t>
  </si>
  <si>
    <t>Turi būti galimas automatinis tęstinis tyrimas.Tyrimo juostelės turi būti atsparios askorbo rūgšties poveikiui; analizatorius turi turėti ištirtų juostelių transportavimo į atliekų konteinerį funkciją;.</t>
  </si>
  <si>
    <t>II. Pirkimo dalis</t>
  </si>
  <si>
    <t>REAGENTAI IR PRIEMONĖS LABORATORINIAMS TYRIMAMS (tepinėlių dažymui ir mikroskopavimui)</t>
  </si>
  <si>
    <t>2.1.</t>
  </si>
  <si>
    <t>Metileno mėlio tirpalas</t>
  </si>
  <si>
    <t>2.3.</t>
  </si>
  <si>
    <t>Imersinis aliejus tepinėlių mikroskopijai</t>
  </si>
  <si>
    <t>2.5.</t>
  </si>
  <si>
    <t>Objektiniai stikleliai su matiniu krašteliu</t>
  </si>
  <si>
    <t xml:space="preserve">                                                                                                                                                 2  pirkimo dalies bendra suma € (su PVM)  </t>
  </si>
  <si>
    <t>PASTABOS:</t>
  </si>
  <si>
    <t>1. Tiekėjas privalo įvertinti ir nurodyti (įrašyti) visas reikiamas sudedamąsias dalis tyrimui atlikti.</t>
  </si>
  <si>
    <t>2. Tiekėjas privalo pateikti reikalingą reagentų, kontrolinių medžiagų (atliekant kasdieninę kokybės kontrolę)  ir kitų priemonių kiekį nurodytam preliminariam tyrimų skaičiui per 12 mėn. atlikti.</t>
  </si>
  <si>
    <t xml:space="preserve">3. Reagentai ir papildomos medžiagos /priemonės turi būti paženklinti CE  ženklu pagal in vitro diagnostikos medicinos prietaisų direktyvą, IVDD 98/79/EC atitikties deklaraciją. </t>
  </si>
  <si>
    <t>4. Pirkėjas neįsipareigoja nupirkti viso prekių kiekio. Pirkėjas pasilieka teisę pirkti didesnius ar mažesnius prekių kiekius, priklausomai nuo poreikio.</t>
  </si>
  <si>
    <t>5.Tiekėjas gali teikti pasiūlymą reagentams bei priemonėms kartu su analizatoriaus panauda.</t>
  </si>
  <si>
    <t>REAGENTAI IR PAPILDOMOS PRIEMONĖS  ŠLAPIMO TYRIMAMS ATLIKTI ANALIZATORIUMI  ,,BM URI 500''  (ARBA LYGIAVERČIU)</t>
  </si>
  <si>
    <r>
      <t>I.</t>
    </r>
    <r>
      <rPr>
        <b/>
        <sz val="7"/>
        <color theme="1"/>
        <rFont val="Times New Roman"/>
        <family val="1"/>
        <charset val="186"/>
      </rPr>
      <t> </t>
    </r>
    <r>
      <rPr>
        <b/>
        <sz val="10"/>
        <color theme="1"/>
        <rFont val="Times New Roman"/>
        <family val="1"/>
        <charset val="186"/>
      </rPr>
      <t>Pirmoji dalis</t>
    </r>
  </si>
  <si>
    <t>1.1.</t>
  </si>
  <si>
    <t>1 pirkimo dalies bendra suma € (su PVM)  </t>
  </si>
  <si>
    <t>BioMaxima, Šlapimo juostelės BM URI_10 1-550-0100</t>
  </si>
  <si>
    <t>BioMaxima, Šlapimo kontrolė 1-555-0016</t>
  </si>
  <si>
    <t>BioMaxima, popierius terminis</t>
  </si>
  <si>
    <t>Šlapimo kontrolė</t>
  </si>
  <si>
    <t>popierius terminis</t>
  </si>
  <si>
    <t>1x8ml, 1x8ml</t>
  </si>
  <si>
    <t>1 rul.</t>
  </si>
  <si>
    <t>1.3.</t>
  </si>
  <si>
    <t>1.2.</t>
  </si>
  <si>
    <t>PVM tarifas</t>
  </si>
  <si>
    <t>2,5L</t>
  </si>
  <si>
    <t>PVM
tarifas</t>
  </si>
  <si>
    <t>RAL Diagnostics, Karbolinis metileno mėlio tirpalas, 310100-2500</t>
  </si>
  <si>
    <t>15ml + stovelis</t>
  </si>
  <si>
    <t>RAL Diagnostics, Imersinis aliejus lašintuve su stoveliu DropStand (1x15ml), 340060-0000</t>
  </si>
  <si>
    <t>50vnt.</t>
  </si>
  <si>
    <t>VWR, Objekt. stik. šlif. kraštu, vienp. mat. Galu, 227105</t>
  </si>
  <si>
    <t>žiūrėti dokumentus BM URI10 strips</t>
  </si>
  <si>
    <t>žiūrėti dokumentus BM URI Control</t>
  </si>
  <si>
    <t>žiūrėti dokumentą "Dažymas su metileno mėliu"</t>
  </si>
  <si>
    <t>žiūrėti dokumentą "RAL Imersinis aliejus brošiūra (LT)"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</si>
</sst>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_€"/>
    <numFmt numFmtId="165" formatCode="#,##0.00\ _€"/>
    <numFmt numFmtId="166" formatCode="0.0000"/>
    <numFmt numFmtId="167" formatCode="#,##0.0000\ _€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R19" sqref="R19"/>
    </sheetView>
  </sheetViews>
  <sheetFormatPr defaultRowHeight="15" x14ac:dyDescent="0.25"/>
  <cols>
    <col min="1" max="1" width="9.140625" style="1"/>
    <col min="2" max="2" width="22.85546875" style="1" bestFit="1" customWidth="1"/>
    <col min="3" max="3" width="20.140625" style="1" customWidth="1"/>
    <col min="4" max="4" width="17.5703125" style="1" bestFit="1" customWidth="1"/>
    <col min="5" max="5" width="14.5703125" style="1" bestFit="1" customWidth="1"/>
    <col min="6" max="6" width="19" style="10" customWidth="1"/>
    <col min="7" max="7" width="14.140625" style="10" bestFit="1" customWidth="1"/>
    <col min="8" max="8" width="13.85546875" style="10" bestFit="1" customWidth="1"/>
    <col min="9" max="9" width="7.42578125" style="10" customWidth="1"/>
    <col min="10" max="10" width="9.140625" style="10" bestFit="1" customWidth="1"/>
    <col min="11" max="11" width="10.42578125" style="10" bestFit="1" customWidth="1"/>
    <col min="12" max="12" width="19.28515625" style="1" customWidth="1"/>
    <col min="13" max="13" width="13.85546875" style="1" customWidth="1"/>
    <col min="14" max="16384" width="9.140625" style="1"/>
  </cols>
  <sheetData>
    <row r="1" spans="1:13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14.7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42</v>
      </c>
      <c r="J3" s="6" t="s">
        <v>8</v>
      </c>
      <c r="K3" s="6" t="s">
        <v>9</v>
      </c>
      <c r="L3" s="6" t="s">
        <v>10</v>
      </c>
      <c r="M3" s="3"/>
    </row>
    <row r="4" spans="1:13" ht="15.75" customHeight="1" x14ac:dyDescent="0.25">
      <c r="A4" s="21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3" ht="114.75" x14ac:dyDescent="0.25">
      <c r="A5" s="13" t="s">
        <v>31</v>
      </c>
      <c r="B5" s="6" t="s">
        <v>12</v>
      </c>
      <c r="C5" s="8" t="s">
        <v>13</v>
      </c>
      <c r="D5" s="6">
        <v>5000</v>
      </c>
      <c r="E5" s="8" t="s">
        <v>50</v>
      </c>
      <c r="F5" s="26">
        <v>50</v>
      </c>
      <c r="G5" s="26">
        <v>100</v>
      </c>
      <c r="H5" s="26">
        <v>17.09</v>
      </c>
      <c r="I5" s="26">
        <v>5</v>
      </c>
      <c r="J5" s="27">
        <v>17.940000000000001</v>
      </c>
      <c r="K5" s="28">
        <f>SUM(F5*J5)</f>
        <v>897.00000000000011</v>
      </c>
      <c r="L5" s="7" t="s">
        <v>33</v>
      </c>
    </row>
    <row r="6" spans="1:13" ht="38.25" x14ac:dyDescent="0.25">
      <c r="A6" s="13" t="s">
        <v>41</v>
      </c>
      <c r="B6" s="7" t="s">
        <v>36</v>
      </c>
      <c r="C6" s="8"/>
      <c r="D6" s="6"/>
      <c r="E6" s="8" t="s">
        <v>51</v>
      </c>
      <c r="F6" s="29">
        <v>12</v>
      </c>
      <c r="G6" s="26" t="s">
        <v>38</v>
      </c>
      <c r="H6" s="30">
        <v>19</v>
      </c>
      <c r="I6" s="29">
        <v>5</v>
      </c>
      <c r="J6" s="27">
        <v>19.95</v>
      </c>
      <c r="K6" s="28">
        <f t="shared" ref="K6:K7" si="0">SUM(F6*J6)</f>
        <v>239.39999999999998</v>
      </c>
      <c r="L6" s="7" t="s">
        <v>34</v>
      </c>
    </row>
    <row r="7" spans="1:13" ht="25.5" x14ac:dyDescent="0.25">
      <c r="A7" s="13" t="s">
        <v>40</v>
      </c>
      <c r="B7" s="7" t="s">
        <v>37</v>
      </c>
      <c r="C7" s="8"/>
      <c r="D7" s="6"/>
      <c r="E7" s="8"/>
      <c r="F7" s="26">
        <v>28</v>
      </c>
      <c r="G7" s="26" t="s">
        <v>39</v>
      </c>
      <c r="H7" s="26">
        <v>1.44</v>
      </c>
      <c r="I7" s="26">
        <v>21</v>
      </c>
      <c r="J7" s="27">
        <v>1.74</v>
      </c>
      <c r="K7" s="28">
        <f t="shared" si="0"/>
        <v>48.72</v>
      </c>
      <c r="L7" s="7" t="s">
        <v>35</v>
      </c>
    </row>
    <row r="8" spans="1:13" ht="15.75" customHeight="1" x14ac:dyDescent="0.25">
      <c r="A8" s="16" t="s">
        <v>32</v>
      </c>
      <c r="B8" s="16"/>
      <c r="C8" s="16"/>
      <c r="D8" s="16"/>
      <c r="E8" s="16"/>
      <c r="F8" s="16"/>
      <c r="G8" s="16"/>
      <c r="H8" s="16"/>
      <c r="I8" s="16"/>
      <c r="J8" s="16"/>
      <c r="K8" s="12">
        <f>SUM(K5:K7)</f>
        <v>1185.1200000000001</v>
      </c>
      <c r="L8" s="4"/>
      <c r="M8" s="3"/>
    </row>
    <row r="9" spans="1:13" x14ac:dyDescent="0.25">
      <c r="A9" s="19" t="s">
        <v>23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A10" s="17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x14ac:dyDescent="0.25">
      <c r="A11" s="17" t="s">
        <v>25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17" t="s">
        <v>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x14ac:dyDescent="0.25">
      <c r="A13" s="17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5">
      <c r="A14" s="17" t="s">
        <v>28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5"/>
      <c r="B15" s="5"/>
      <c r="C15" s="5"/>
      <c r="D15" s="5"/>
      <c r="E15" s="5"/>
      <c r="F15" s="9"/>
      <c r="G15" s="9"/>
      <c r="H15" s="9"/>
      <c r="I15" s="9"/>
      <c r="J15" s="9"/>
      <c r="K15" s="9"/>
      <c r="L15" s="5"/>
      <c r="M15" s="5"/>
    </row>
    <row r="16" spans="1:13" x14ac:dyDescent="0.25">
      <c r="A16" s="1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5"/>
    </row>
    <row r="17" spans="1:13" x14ac:dyDescent="0.25">
      <c r="A17" s="15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"/>
    </row>
    <row r="18" spans="1:13" ht="114.75" x14ac:dyDescent="0.25">
      <c r="A18" s="6" t="s">
        <v>0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44</v>
      </c>
      <c r="J18" s="6" t="s">
        <v>8</v>
      </c>
      <c r="K18" s="6" t="s">
        <v>9</v>
      </c>
      <c r="L18" s="6" t="s">
        <v>10</v>
      </c>
    </row>
    <row r="19" spans="1:13" ht="51" x14ac:dyDescent="0.25">
      <c r="A19" s="6" t="s">
        <v>16</v>
      </c>
      <c r="B19" s="6" t="s">
        <v>17</v>
      </c>
      <c r="C19" s="8"/>
      <c r="D19" s="6">
        <v>520</v>
      </c>
      <c r="E19" s="8" t="s">
        <v>52</v>
      </c>
      <c r="F19" s="26">
        <v>1</v>
      </c>
      <c r="G19" s="26" t="s">
        <v>43</v>
      </c>
      <c r="H19" s="28">
        <v>55</v>
      </c>
      <c r="I19" s="26">
        <v>5</v>
      </c>
      <c r="J19" s="31">
        <f>H19*((100+I19)/100)</f>
        <v>57.75</v>
      </c>
      <c r="K19" s="26">
        <f>J19*F19</f>
        <v>57.75</v>
      </c>
      <c r="L19" s="8" t="s">
        <v>45</v>
      </c>
    </row>
    <row r="20" spans="1:13" ht="63.75" x14ac:dyDescent="0.25">
      <c r="A20" s="6" t="s">
        <v>18</v>
      </c>
      <c r="B20" s="6" t="s">
        <v>19</v>
      </c>
      <c r="C20" s="8"/>
      <c r="D20" s="6">
        <v>520</v>
      </c>
      <c r="E20" s="8" t="s">
        <v>53</v>
      </c>
      <c r="F20" s="26">
        <v>1</v>
      </c>
      <c r="G20" s="26" t="s">
        <v>46</v>
      </c>
      <c r="H20" s="28">
        <v>15</v>
      </c>
      <c r="I20" s="26">
        <v>5</v>
      </c>
      <c r="J20" s="31">
        <f>H20*((100+I20)/100)</f>
        <v>15.75</v>
      </c>
      <c r="K20" s="26">
        <f>J20*F20</f>
        <v>15.75</v>
      </c>
      <c r="L20" s="8" t="s">
        <v>47</v>
      </c>
    </row>
    <row r="21" spans="1:13" ht="38.25" x14ac:dyDescent="0.25">
      <c r="A21" s="6" t="s">
        <v>20</v>
      </c>
      <c r="B21" s="6" t="s">
        <v>21</v>
      </c>
      <c r="C21" s="8"/>
      <c r="D21" s="6">
        <v>800</v>
      </c>
      <c r="E21" s="8" t="s">
        <v>21</v>
      </c>
      <c r="F21" s="26">
        <v>16</v>
      </c>
      <c r="G21" s="26" t="s">
        <v>48</v>
      </c>
      <c r="H21" s="28">
        <v>1.7</v>
      </c>
      <c r="I21" s="26">
        <v>5</v>
      </c>
      <c r="J21" s="31">
        <f>H21*((100+I21)/100)</f>
        <v>1.7849999999999999</v>
      </c>
      <c r="K21" s="26">
        <f>J21*F21</f>
        <v>28.56</v>
      </c>
      <c r="L21" s="8" t="s">
        <v>49</v>
      </c>
    </row>
    <row r="22" spans="1:13" x14ac:dyDescent="0.25">
      <c r="A22" s="16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1">
        <f>SUM(K19:K21)</f>
        <v>102.06</v>
      </c>
      <c r="L22" s="4"/>
    </row>
    <row r="23" spans="1:13" x14ac:dyDescent="0.25">
      <c r="A23" s="19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3" x14ac:dyDescent="0.25">
      <c r="A24" s="17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3" x14ac:dyDescent="0.25">
      <c r="A25" s="17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3" x14ac:dyDescent="0.25">
      <c r="A26" s="17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3" x14ac:dyDescent="0.25">
      <c r="A27" s="17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8">
    <mergeCell ref="A25:L25"/>
    <mergeCell ref="A26:L26"/>
    <mergeCell ref="A27:L27"/>
    <mergeCell ref="A10:M10"/>
    <mergeCell ref="A11:M11"/>
    <mergeCell ref="A12:M12"/>
    <mergeCell ref="A23:L23"/>
    <mergeCell ref="A24:L24"/>
    <mergeCell ref="A9:M9"/>
    <mergeCell ref="A4:L4"/>
    <mergeCell ref="A8:J8"/>
    <mergeCell ref="A1:M1"/>
    <mergeCell ref="A2:M2"/>
    <mergeCell ref="A16:L16"/>
    <mergeCell ref="A17:L17"/>
    <mergeCell ref="A22:J22"/>
    <mergeCell ref="A13:M13"/>
    <mergeCell ref="A14:M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mickunas</dc:creator>
  <cp:lastModifiedBy>BronyteJ</cp:lastModifiedBy>
  <dcterms:created xsi:type="dcterms:W3CDTF">2018-06-04T04:13:47Z</dcterms:created>
  <dcterms:modified xsi:type="dcterms:W3CDTF">2018-07-13T07:40:18Z</dcterms:modified>
</cp:coreProperties>
</file>