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3136" windowHeight="13056"/>
  </bookViews>
  <sheets>
    <sheet name="SDKŽ" sheetId="1" r:id="rId1"/>
  </sheets>
  <calcPr calcId="125725"/>
</workbook>
</file>

<file path=xl/calcChain.xml><?xml version="1.0" encoding="utf-8"?>
<calcChain xmlns="http://schemas.openxmlformats.org/spreadsheetml/2006/main">
  <c r="G33" i="1"/>
  <c r="E33"/>
  <c r="H33" s="1"/>
  <c r="G15"/>
  <c r="E15"/>
  <c r="H15" s="1"/>
  <c r="G14"/>
  <c r="H14"/>
  <c r="G9"/>
  <c r="E9"/>
  <c r="H9" s="1"/>
  <c r="G27" l="1"/>
  <c r="H27"/>
  <c r="H22"/>
  <c r="G22" l="1"/>
  <c r="H19"/>
  <c r="G19"/>
  <c r="H18"/>
  <c r="G18"/>
  <c r="E34" l="1"/>
  <c r="H34" s="1"/>
  <c r="E7" l="1"/>
  <c r="H7" s="1"/>
  <c r="G7"/>
  <c r="E31" l="1"/>
  <c r="H31" s="1"/>
  <c r="G5"/>
  <c r="H12"/>
  <c r="E28"/>
  <c r="H28" s="1"/>
  <c r="E26"/>
  <c r="H26" s="1"/>
  <c r="E25"/>
  <c r="H25" s="1"/>
  <c r="E23"/>
  <c r="H23" s="1"/>
  <c r="E21"/>
  <c r="H21" s="1"/>
  <c r="E20"/>
  <c r="H20" s="1"/>
  <c r="E17"/>
  <c r="H17" s="1"/>
  <c r="E16"/>
  <c r="H16" s="1"/>
  <c r="E8"/>
  <c r="H8" s="1"/>
  <c r="E10"/>
  <c r="H10" s="1"/>
  <c r="E11"/>
  <c r="H11" s="1"/>
  <c r="E5"/>
  <c r="H5" s="1"/>
  <c r="H35" l="1"/>
  <c r="H36" s="1"/>
  <c r="G34"/>
  <c r="G31"/>
  <c r="G28"/>
  <c r="G26"/>
  <c r="G25"/>
  <c r="G23"/>
  <c r="G21"/>
  <c r="G20"/>
  <c r="G17"/>
  <c r="G16"/>
  <c r="G12"/>
  <c r="G11"/>
  <c r="G10"/>
  <c r="G8"/>
  <c r="G35" l="1"/>
  <c r="H37"/>
  <c r="G36" l="1"/>
  <c r="G37" s="1"/>
</calcChain>
</file>

<file path=xl/sharedStrings.xml><?xml version="1.0" encoding="utf-8"?>
<sst xmlns="http://schemas.openxmlformats.org/spreadsheetml/2006/main" count="104" uniqueCount="70">
  <si>
    <t>Eil. Nr.</t>
  </si>
  <si>
    <t>Darbų pavadinimas</t>
  </si>
  <si>
    <t>I.</t>
  </si>
  <si>
    <t>1.</t>
  </si>
  <si>
    <t>kompl.</t>
  </si>
  <si>
    <t>2.</t>
  </si>
  <si>
    <t>3.</t>
  </si>
  <si>
    <t>4.</t>
  </si>
  <si>
    <t>5.</t>
  </si>
  <si>
    <t>6.</t>
  </si>
  <si>
    <t>vnt.</t>
  </si>
  <si>
    <t>II.</t>
  </si>
  <si>
    <t>IV.</t>
  </si>
  <si>
    <t>V.</t>
  </si>
  <si>
    <t>PVM, 21%</t>
  </si>
  <si>
    <t>Sustambintų darbų kiekių žiniaraštis</t>
  </si>
  <si>
    <t>PASTATAI</t>
  </si>
  <si>
    <t>STATINIAI</t>
  </si>
  <si>
    <t>km</t>
  </si>
  <si>
    <t>ELEKTROS ĮRENGINIAI</t>
  </si>
  <si>
    <t>KOMPIUTERINĖ TECHNIKA IR KOMUNIKACIJOS PRIEMONĖS</t>
  </si>
  <si>
    <t>9.</t>
  </si>
  <si>
    <t>10.</t>
  </si>
  <si>
    <t>1.1.</t>
  </si>
  <si>
    <t>KABELIŲ LINIJŲ STATYBA</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</si>
  <si>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</si>
  <si>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</si>
  <si>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</si>
  <si>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</si>
  <si>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</si>
  <si>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Ventiliacijos bei kondicionavimo sistemos įrengimas, suderinimas</t>
  </si>
  <si>
    <t>Kabelių kanalų, pamatų po įrenginiais statyba,  visi tam reikalingi darbai ir medžiagos</t>
  </si>
  <si>
    <t>Kelių, aikštelių statyba, teritorijų gerbūvio sutvarkymas, visi tam reikalingi darbai ir medžiagos</t>
  </si>
  <si>
    <t>Apšvietimo ir žaibosaugos bokštų statyba, visi tam reikalingi darbai ir medžiagos</t>
  </si>
  <si>
    <t>35 kV KL trasos parengimas, linijos tiesimas, įžeminimo įrenginių sumontavimas, prijungimas, trasos gerbūvio sutvarkymas bei kiti reikalingi darbai ir medžiagos pagal projektinius sprendinius (išskirti linijas pagal operatyvinius pavadinimus)</t>
  </si>
  <si>
    <t>Teritorijos apsaugos statinių sumontavimas, visi tam reikalingi darbai ir medžiagos (aptvarai, tvoros, vartai)</t>
  </si>
  <si>
    <t>Projektinis kiekis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</si>
  <si>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</si>
  <si>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</si>
  <si>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</si>
  <si>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</si>
  <si>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</si>
  <si>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</si>
  <si>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(projektiniam kiekiui) apskaičiuojama Mato vnt. EUR be PVM padauginus iš Projektinio kiekio. Iš viso kaina EUR be PVM (maksimaliam kiekiui) apskaičiuojama Mato vnt. EUR be PVM padauginus iš Maksimalaus kiekio.</t>
  </si>
  <si>
    <t>35 kV vidaus skirstyklos elektros įrenginiai, jų sumontavimas, suderinimas, bandymai  bei visi kiti reikalingi darbai ir medžiagos  (su visais pastotės viduje tarp įrenginių esančiais 35 kV kabeliais, RAA ir valdymo įranga, įskaitant personalo instruktavimo paslaugą)</t>
  </si>
  <si>
    <t xml:space="preserve">Prožektorius teritorijos apšvietimui </t>
  </si>
  <si>
    <t>Įėjimo kontrolės sistemos įrengimas suderinimas ir prijungimas projekte numatytoje vietoje  (signalizacijos sistema)</t>
  </si>
  <si>
    <t>Karkasinis modulinis 35 kV USĮ pastatas su visais inžineriniais įrenginiais, visi tam reikalingi darbai ir medžiagos</t>
  </si>
  <si>
    <t>Alyvos surinkimo įrenginių, rezervuaro statyba, visi tam reikalingi darbai ir medžiagos</t>
  </si>
  <si>
    <t>10 kV vidaus skirstyklos elektros įrenginiai, jų suderinimas, bandymai  bei visi kiti reikalingi darbai ir medžiagos  (su visais pastotės viduje tarp įrenginių esančiais 10 kV kabeliais, relinės apsaugos, automatikos ir valdymo įranga, įskaitant personalo instruktavimo paslaugą)</t>
  </si>
  <si>
    <t>Galios transformatoriaus RAA ir valdymo mikroprocesorinių įrenginių sumontavimas, prijungimas ir suderinimas (įskaitant personalo instruktavimo paslaugą)</t>
  </si>
  <si>
    <t>Elektros energijos apskaitos įrenginiai (elektros skaitiklius pateikia Užsakovas, AEEAS - esamas) jų sumontavimas ir juos jungiančių kabelių, laidų sumontavimas, derinimo darbai, esamų įrenginių demontavimas.</t>
  </si>
  <si>
    <t>Dispečerinio valdymo įrenginiai (TSPĮ, įskaitant komunikacijos prievadų stebėjimo įrenginį), jų sumontavimas, prijungimas, konfigūravimas-derinimas bei kiti reikalingi darbai ir medžiagos (įskaitant personalo instruktavimo paslaugą))</t>
  </si>
  <si>
    <t>Karkasinio modulinio 35 kV USĮ pastato gaisro signalizacijos įrenginiai, jų sumontavimas, derinimas, bandymai</t>
  </si>
  <si>
    <t>TECHNINIS DARBO PROJEKTAS</t>
  </si>
  <si>
    <t>III.</t>
  </si>
  <si>
    <t>VI.</t>
  </si>
  <si>
    <t>TP 0,4 kV ir žemesnės įtampos kintamosios ir nuolatinės srovės elektros įrenginiai, jų sumontavimas ir juos jungiančių kabelių, laidų montavimas, suderinimas</t>
  </si>
  <si>
    <t>Akumuliatorių baterija, jos sumontavimas, bandymai</t>
  </si>
  <si>
    <t>Akumuliatorių įkrovikliai, jų sumontavimas, bandymai</t>
  </si>
  <si>
    <t>11.</t>
  </si>
  <si>
    <t>12.</t>
  </si>
  <si>
    <t>110/35/10 KV KALVELIŲ TRANSFORMATORIŲ PASTOTĖS REKONSTRAVIMAS</t>
  </si>
  <si>
    <t>Transformatorių pastočių statiniai (galios transformatorių pamatai ir alyvos surinkimo duobės, neutralės įžemiklių pamatai ir konstrukcijos, įvadinių kabelių laikikliai ir pamatai po jais)</t>
  </si>
  <si>
    <t>10 kV KL trasos parengimas, linijos tiesimas, įžeminimo įrenginių sumontavimas, prijungimas, trasos gerbūvio sutvarkymas bei kiti reikalingi darbai ir medžiagos pagal projektinius sprendinius (išskirti linijas pagal operatyvinius pavadinimus)</t>
  </si>
  <si>
    <t xml:space="preserve">35 kV kabelių linija 35 kV Kalveliai - Lavoriškės </t>
  </si>
  <si>
    <t>10 kV kabelių linija  L-500</t>
  </si>
  <si>
    <t>2.1.</t>
  </si>
  <si>
    <t>Esamų 110 kV  galios transformatorių demontavimas ir išvežimas į Vilniaus reg. sandėlį, naujų 110 kV  galios transformatorų  (pateikia ESO) sumontavimas, suderinimas ir prijungimas projekte numatytoje vietoje, įskaitant visas reikiamas medžiagas bei  įrenginius</t>
  </si>
  <si>
    <t>Ryšio įranga, jos sumontavimas esamane ryšio namelyje, prijungimas, derinimas bei kiti reikalingi darbai ir medžiagos. Seno tipo ryšių namelį išmontuoti ir nustatyta tvarka utilizuoti.</t>
  </si>
</sst>
</file>

<file path=xl/styles.xml><?xml version="1.0" encoding="utf-8"?>
<styleSheet xmlns="http://schemas.openxmlformats.org/spreadsheetml/2006/main">
  <numFmts count="1">
    <numFmt numFmtId="164" formatCode="0.000"/>
  </numFmts>
  <fonts count="16">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8">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EEECE1"/>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98">
    <xf numFmtId="0" fontId="0" fillId="0" borderId="0" xfId="0"/>
    <xf numFmtId="0" fontId="0" fillId="0" borderId="0" xfId="0" applyAlignment="1">
      <alignment wrapText="1"/>
    </xf>
    <xf numFmtId="0" fontId="1" fillId="0" borderId="0" xfId="0" applyFont="1" applyFill="1" applyAlignment="1">
      <alignment wrapText="1"/>
    </xf>
    <xf numFmtId="0" fontId="1" fillId="0" borderId="0" xfId="0" applyFont="1" applyFill="1" applyAlignment="1">
      <alignment vertical="center" wrapText="1"/>
    </xf>
    <xf numFmtId="0" fontId="0" fillId="0" borderId="0" xfId="0" applyFill="1"/>
    <xf numFmtId="0" fontId="0" fillId="0" borderId="0" xfId="0" applyAlignment="1">
      <alignment horizontal="center" vertical="center"/>
    </xf>
    <xf numFmtId="0" fontId="2" fillId="0" borderId="0" xfId="0" applyFont="1" applyAlignment="1">
      <alignment horizontal="center" vertical="center"/>
    </xf>
    <xf numFmtId="0" fontId="5" fillId="0" borderId="0" xfId="0" applyFont="1"/>
    <xf numFmtId="0" fontId="5" fillId="0" borderId="0" xfId="0" applyFont="1" applyBorder="1"/>
    <xf numFmtId="0" fontId="9" fillId="0" borderId="0" xfId="0" applyFont="1" applyAlignment="1">
      <alignment horizontal="center" vertical="center"/>
    </xf>
    <xf numFmtId="0" fontId="9" fillId="0" borderId="0" xfId="0" applyFont="1" applyAlignment="1">
      <alignment wrapText="1"/>
    </xf>
    <xf numFmtId="0" fontId="6" fillId="0" borderId="0" xfId="0" applyFont="1" applyFill="1" applyBorder="1" applyAlignment="1">
      <alignment horizontal="center" vertical="center"/>
    </xf>
    <xf numFmtId="0" fontId="6" fillId="0" borderId="0" xfId="0" applyFont="1" applyFill="1" applyBorder="1" applyAlignment="1">
      <alignment vertical="center"/>
    </xf>
    <xf numFmtId="0" fontId="3" fillId="0" borderId="0" xfId="0" applyFont="1" applyFill="1" applyAlignment="1">
      <alignment wrapText="1"/>
    </xf>
    <xf numFmtId="0" fontId="10" fillId="0" borderId="0" xfId="0" applyFont="1" applyFill="1" applyBorder="1" applyAlignment="1">
      <alignment horizontal="right" vertical="center"/>
    </xf>
    <xf numFmtId="0" fontId="6" fillId="0" borderId="0" xfId="0" applyFont="1" applyBorder="1" applyAlignment="1">
      <alignment vertical="center"/>
    </xf>
    <xf numFmtId="0" fontId="12" fillId="2" borderId="1" xfId="0" applyFont="1" applyFill="1" applyBorder="1" applyAlignment="1">
      <alignment horizontal="center" vertical="center"/>
    </xf>
    <xf numFmtId="0" fontId="13" fillId="0" borderId="0" xfId="0" applyFont="1" applyBorder="1" applyAlignment="1">
      <alignment wrapText="1"/>
    </xf>
    <xf numFmtId="0" fontId="13" fillId="0" borderId="0" xfId="0" applyFont="1" applyBorder="1" applyAlignment="1"/>
    <xf numFmtId="0" fontId="13" fillId="0" borderId="0" xfId="0" applyFont="1" applyAlignment="1">
      <alignment wrapText="1"/>
    </xf>
    <xf numFmtId="0" fontId="13" fillId="0" borderId="0" xfId="0" applyFont="1" applyAlignment="1"/>
    <xf numFmtId="0" fontId="11" fillId="2" borderId="3" xfId="0" applyFont="1" applyFill="1" applyBorder="1" applyAlignment="1">
      <alignment horizontal="center" vertical="center"/>
    </xf>
    <xf numFmtId="0" fontId="4" fillId="2" borderId="1" xfId="0" applyFont="1" applyFill="1" applyBorder="1" applyAlignment="1">
      <alignment horizontal="center" vertical="center"/>
    </xf>
    <xf numFmtId="0" fontId="5" fillId="0" borderId="0" xfId="0" applyFont="1" applyFill="1" applyBorder="1" applyAlignment="1"/>
    <xf numFmtId="0" fontId="7" fillId="2" borderId="7" xfId="0" applyFont="1" applyFill="1" applyBorder="1" applyAlignment="1">
      <alignment horizontal="left" vertical="center" wrapText="1"/>
    </xf>
    <xf numFmtId="0" fontId="7" fillId="2" borderId="3" xfId="0" applyFont="1" applyFill="1" applyBorder="1" applyAlignment="1">
      <alignment horizontal="center" vertical="center"/>
    </xf>
    <xf numFmtId="0" fontId="5" fillId="0" borderId="0" xfId="0" applyFont="1" applyAlignment="1">
      <alignment wrapText="1"/>
    </xf>
    <xf numFmtId="0" fontId="5" fillId="0" borderId="0" xfId="0" applyFont="1" applyFill="1" applyBorder="1" applyAlignment="1">
      <alignment vertical="center" wrapText="1"/>
    </xf>
    <xf numFmtId="0" fontId="12" fillId="2" borderId="4" xfId="0" applyFont="1" applyFill="1" applyBorder="1" applyAlignment="1">
      <alignment horizontal="center" vertical="center"/>
    </xf>
    <xf numFmtId="0" fontId="11" fillId="2" borderId="1" xfId="0" applyFont="1" applyFill="1" applyBorder="1" applyAlignment="1">
      <alignment horizontal="center" vertical="center"/>
    </xf>
    <xf numFmtId="0" fontId="7"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wrapText="1"/>
    </xf>
    <xf numFmtId="0" fontId="4" fillId="0" borderId="0" xfId="0" applyFont="1" applyFill="1" applyBorder="1" applyAlignment="1">
      <alignment horizontal="right" vertical="center"/>
    </xf>
    <xf numFmtId="0" fontId="4" fillId="0" borderId="0" xfId="0" applyFont="1" applyFill="1" applyBorder="1" applyAlignment="1">
      <alignment horizontal="center"/>
    </xf>
    <xf numFmtId="0" fontId="11" fillId="2" borderId="6" xfId="0" applyFont="1" applyFill="1" applyBorder="1" applyAlignment="1">
      <alignment horizontal="center" vertical="center"/>
    </xf>
    <xf numFmtId="0" fontId="4" fillId="2" borderId="4" xfId="0" applyFont="1" applyFill="1" applyBorder="1" applyAlignment="1">
      <alignment vertical="center"/>
    </xf>
    <xf numFmtId="0" fontId="4" fillId="2" borderId="3" xfId="0" applyFont="1" applyFill="1" applyBorder="1" applyAlignment="1">
      <alignment vertical="center"/>
    </xf>
    <xf numFmtId="0" fontId="7" fillId="2"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xf>
    <xf numFmtId="0" fontId="7" fillId="5" borderId="1" xfId="0" applyFont="1" applyFill="1" applyBorder="1" applyAlignment="1">
      <alignment horizontal="center" vertical="center"/>
    </xf>
    <xf numFmtId="0" fontId="7" fillId="5" borderId="1" xfId="0" applyFont="1" applyFill="1" applyBorder="1" applyAlignment="1">
      <alignment vertical="center" wrapText="1"/>
    </xf>
    <xf numFmtId="0" fontId="12" fillId="2" borderId="3" xfId="0" applyFont="1" applyFill="1" applyBorder="1" applyAlignment="1">
      <alignment horizontal="center" vertical="center"/>
    </xf>
    <xf numFmtId="0" fontId="4" fillId="2" borderId="3" xfId="0" applyFont="1" applyFill="1" applyBorder="1" applyAlignment="1">
      <alignment horizontal="left" vertical="center" wrapText="1"/>
    </xf>
    <xf numFmtId="0" fontId="7" fillId="0" borderId="8" xfId="0" applyFont="1" applyBorder="1" applyAlignment="1">
      <alignment horizontal="center" vertical="center"/>
    </xf>
    <xf numFmtId="0" fontId="7" fillId="0" borderId="0" xfId="0" applyFont="1" applyBorder="1" applyAlignment="1">
      <alignment wrapText="1"/>
    </xf>
    <xf numFmtId="0" fontId="7" fillId="0" borderId="0" xfId="0" applyFont="1" applyBorder="1" applyAlignment="1">
      <alignment horizontal="center" vertical="center"/>
    </xf>
    <xf numFmtId="0" fontId="4" fillId="2" borderId="1" xfId="0" applyFont="1" applyFill="1" applyBorder="1" applyAlignment="1">
      <alignment vertical="center"/>
    </xf>
    <xf numFmtId="0" fontId="0" fillId="0" borderId="0" xfId="0" applyProtection="1"/>
    <xf numFmtId="0" fontId="0" fillId="0" borderId="0" xfId="0" applyAlignment="1" applyProtection="1">
      <alignment horizontal="center" vertical="center"/>
    </xf>
    <xf numFmtId="0" fontId="4" fillId="3" borderId="1"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1" xfId="0" applyFont="1" applyFill="1" applyBorder="1" applyAlignment="1" applyProtection="1">
      <alignment vertical="center" wrapText="1"/>
      <protection locked="0"/>
    </xf>
    <xf numFmtId="2" fontId="7" fillId="4" borderId="1" xfId="0" applyNumberFormat="1" applyFont="1" applyFill="1" applyBorder="1" applyAlignment="1" applyProtection="1">
      <alignment horizontal="center" vertical="center"/>
    </xf>
    <xf numFmtId="2" fontId="7" fillId="6" borderId="1" xfId="0" applyNumberFormat="1" applyFont="1" applyFill="1" applyBorder="1" applyAlignment="1" applyProtection="1">
      <alignment horizontal="center" vertical="center"/>
      <protection locked="0"/>
    </xf>
    <xf numFmtId="2" fontId="7" fillId="4"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2" fontId="4" fillId="4" borderId="1" xfId="0" applyNumberFormat="1" applyFont="1" applyFill="1" applyBorder="1" applyAlignment="1">
      <alignment horizontal="center" vertical="center"/>
    </xf>
    <xf numFmtId="1" fontId="7" fillId="4" borderId="1" xfId="0" applyNumberFormat="1" applyFont="1" applyFill="1" applyBorder="1" applyAlignment="1">
      <alignment horizontal="center" vertical="center" wrapText="1"/>
    </xf>
    <xf numFmtId="0" fontId="11" fillId="2" borderId="7" xfId="0" applyFont="1" applyFill="1" applyBorder="1" applyAlignment="1">
      <alignment horizontal="center" vertical="center"/>
    </xf>
    <xf numFmtId="0" fontId="7" fillId="2" borderId="1" xfId="0" applyFont="1" applyFill="1" applyBorder="1" applyAlignment="1" applyProtection="1">
      <alignment vertical="center" wrapText="1"/>
    </xf>
    <xf numFmtId="0" fontId="7" fillId="2" borderId="6" xfId="0" applyFont="1" applyFill="1" applyBorder="1" applyAlignment="1">
      <alignment horizontal="left" vertical="center" wrapText="1"/>
    </xf>
    <xf numFmtId="0" fontId="8" fillId="2" borderId="0" xfId="0" applyFont="1" applyFill="1" applyBorder="1" applyAlignment="1">
      <alignment horizontal="center" vertical="center" wrapText="1"/>
    </xf>
    <xf numFmtId="0" fontId="4" fillId="2" borderId="0" xfId="0" applyFont="1" applyFill="1" applyBorder="1" applyAlignment="1">
      <alignment horizontal="center" vertical="center"/>
    </xf>
    <xf numFmtId="2" fontId="7" fillId="6" borderId="1" xfId="0" applyNumberFormat="1" applyFont="1" applyFill="1" applyBorder="1" applyAlignment="1" applyProtection="1">
      <alignment horizontal="center" vertical="center"/>
      <protection locked="0"/>
    </xf>
    <xf numFmtId="0" fontId="2" fillId="2"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7" fillId="7" borderId="1" xfId="0" applyFont="1" applyFill="1" applyBorder="1" applyAlignment="1" applyProtection="1">
      <alignment horizontal="center" vertical="center" wrapText="1"/>
      <protection locked="0"/>
    </xf>
    <xf numFmtId="0" fontId="13" fillId="0" borderId="0" xfId="0" applyFont="1" applyAlignment="1">
      <alignment horizontal="center" wrapText="1"/>
    </xf>
    <xf numFmtId="0" fontId="13"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vertical="center" wrapText="1"/>
    </xf>
    <xf numFmtId="0" fontId="4" fillId="2" borderId="5"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2" xfId="0" applyFont="1" applyFill="1" applyBorder="1" applyAlignment="1">
      <alignment horizontal="center" vertical="center"/>
    </xf>
    <xf numFmtId="0" fontId="14" fillId="3" borderId="3" xfId="0" applyFont="1" applyFill="1" applyBorder="1" applyAlignment="1" applyProtection="1">
      <alignment horizontal="center" vertical="center" wrapText="1"/>
      <protection locked="0"/>
    </xf>
    <xf numFmtId="0" fontId="14" fillId="3" borderId="5" xfId="0" applyFont="1" applyFill="1" applyBorder="1" applyAlignment="1" applyProtection="1">
      <alignment horizontal="center" vertical="center" wrapText="1"/>
      <protection locked="0"/>
    </xf>
    <xf numFmtId="0" fontId="14" fillId="3" borderId="2" xfId="0" applyFont="1" applyFill="1" applyBorder="1" applyAlignment="1" applyProtection="1">
      <alignment horizontal="center" vertical="center" wrapText="1"/>
      <protection locked="0"/>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2" xfId="0" applyFont="1" applyFill="1" applyBorder="1" applyAlignment="1">
      <alignment horizontal="center" vertical="center" wrapText="1"/>
    </xf>
  </cellXfs>
  <cellStyles count="1">
    <cellStyle name="Paprastas" xfId="0" builtinId="0"/>
  </cellStyles>
  <dxfs count="0"/>
  <tableStyles count="0" defaultTableStyle="TableStyleMedium2" defaultPivotStyle="PivotStyleLight16"/>
  <colors>
    <mruColors>
      <color rgb="FFEEEC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127"/>
  <sheetViews>
    <sheetView tabSelected="1" zoomScaleNormal="100" workbookViewId="0">
      <pane ySplit="2" topLeftCell="A30" activePane="bottomLeft" state="frozen"/>
      <selection pane="bottomLeft" activeCell="G35" sqref="G35:H37"/>
    </sheetView>
  </sheetViews>
  <sheetFormatPr defaultRowHeight="14.4"/>
  <cols>
    <col min="1" max="1" width="6.33203125" style="5" customWidth="1"/>
    <col min="2" max="2" width="45.88671875" style="1" customWidth="1"/>
    <col min="3" max="3" width="10.6640625" style="1" customWidth="1"/>
    <col min="4" max="5" width="13.88671875" customWidth="1"/>
    <col min="6" max="6" width="18" bestFit="1" customWidth="1"/>
    <col min="7" max="7" width="16.88671875" customWidth="1"/>
    <col min="8" max="8" width="18" bestFit="1" customWidth="1"/>
    <col min="10" max="10" width="18.33203125" customWidth="1"/>
  </cols>
  <sheetData>
    <row r="1" spans="1:21" s="51" customFormat="1" ht="16.2" customHeight="1" thickBot="1">
      <c r="A1" s="86" t="s">
        <v>15</v>
      </c>
      <c r="B1" s="87"/>
      <c r="C1" s="87"/>
      <c r="D1" s="87"/>
      <c r="E1" s="87"/>
      <c r="F1" s="87"/>
      <c r="G1" s="87"/>
      <c r="H1" s="88"/>
    </row>
    <row r="2" spans="1:21" s="52" customFormat="1" ht="55.8" thickBot="1">
      <c r="A2" s="53" t="s">
        <v>0</v>
      </c>
      <c r="B2" s="54" t="s">
        <v>1</v>
      </c>
      <c r="C2" s="54"/>
      <c r="D2" s="54" t="s">
        <v>36</v>
      </c>
      <c r="E2" s="54" t="s">
        <v>28</v>
      </c>
      <c r="F2" s="54" t="s">
        <v>37</v>
      </c>
      <c r="G2" s="53" t="s">
        <v>40</v>
      </c>
      <c r="H2" s="55" t="s">
        <v>41</v>
      </c>
    </row>
    <row r="3" spans="1:21" ht="15" thickBot="1">
      <c r="A3" s="29"/>
      <c r="B3" s="83" t="s">
        <v>62</v>
      </c>
      <c r="C3" s="84"/>
      <c r="D3" s="84"/>
      <c r="E3" s="84"/>
      <c r="F3" s="84"/>
      <c r="G3" s="84"/>
      <c r="H3" s="85"/>
    </row>
    <row r="4" spans="1:21" ht="15" thickBot="1">
      <c r="A4" s="16" t="s">
        <v>2</v>
      </c>
      <c r="B4" s="83" t="s">
        <v>16</v>
      </c>
      <c r="C4" s="84"/>
      <c r="D4" s="84"/>
      <c r="E4" s="84"/>
      <c r="F4" s="84"/>
      <c r="G4" s="84"/>
      <c r="H4" s="85"/>
    </row>
    <row r="5" spans="1:21" ht="43.5" customHeight="1" thickBot="1">
      <c r="A5" s="42" t="s">
        <v>3</v>
      </c>
      <c r="B5" s="64" t="s">
        <v>47</v>
      </c>
      <c r="C5" s="41" t="s">
        <v>4</v>
      </c>
      <c r="D5" s="41">
        <v>1</v>
      </c>
      <c r="E5" s="41">
        <f>D5</f>
        <v>1</v>
      </c>
      <c r="F5" s="57">
        <v>120850.3</v>
      </c>
      <c r="G5" s="56">
        <f>D5*$F5</f>
        <v>120850.3</v>
      </c>
      <c r="H5" s="56">
        <f>ROUND(E5,3)*$F5</f>
        <v>120850.3</v>
      </c>
      <c r="I5" s="4"/>
      <c r="J5" s="4"/>
      <c r="K5" s="4"/>
    </row>
    <row r="6" spans="1:21" ht="15" thickBot="1">
      <c r="A6" s="16" t="s">
        <v>11</v>
      </c>
      <c r="B6" s="80" t="s">
        <v>17</v>
      </c>
      <c r="C6" s="81"/>
      <c r="D6" s="81"/>
      <c r="E6" s="81"/>
      <c r="F6" s="81"/>
      <c r="G6" s="81"/>
      <c r="H6" s="82"/>
    </row>
    <row r="7" spans="1:21" ht="43.5" customHeight="1" thickBot="1">
      <c r="A7" s="29" t="s">
        <v>3</v>
      </c>
      <c r="B7" s="30" t="s">
        <v>35</v>
      </c>
      <c r="C7" s="39" t="s">
        <v>4</v>
      </c>
      <c r="D7" s="39">
        <v>1</v>
      </c>
      <c r="E7" s="39">
        <f>D7</f>
        <v>1</v>
      </c>
      <c r="F7" s="68">
        <v>11000</v>
      </c>
      <c r="G7" s="58">
        <f t="shared" ref="G7:G12" si="0">D7*F7</f>
        <v>11000</v>
      </c>
      <c r="H7" s="58">
        <f>ROUND(E7,3)*$F7</f>
        <v>11000</v>
      </c>
    </row>
    <row r="8" spans="1:21" ht="29.25" customHeight="1" thickBot="1">
      <c r="A8" s="29" t="s">
        <v>5</v>
      </c>
      <c r="B8" s="30" t="s">
        <v>31</v>
      </c>
      <c r="C8" s="39" t="s">
        <v>4</v>
      </c>
      <c r="D8" s="39">
        <v>1</v>
      </c>
      <c r="E8" s="39">
        <f t="shared" ref="E8:E11" si="1">D8</f>
        <v>1</v>
      </c>
      <c r="F8" s="68">
        <v>35000</v>
      </c>
      <c r="G8" s="58">
        <f t="shared" si="0"/>
        <v>35000</v>
      </c>
      <c r="H8" s="58">
        <f t="shared" ref="H8:H12" si="2">ROUND(E8,3)*$F8</f>
        <v>35000</v>
      </c>
    </row>
    <row r="9" spans="1:21" ht="72" customHeight="1" thickBot="1">
      <c r="A9" s="29" t="s">
        <v>6</v>
      </c>
      <c r="B9" s="30" t="s">
        <v>63</v>
      </c>
      <c r="C9" s="39" t="s">
        <v>4</v>
      </c>
      <c r="D9" s="39">
        <v>1</v>
      </c>
      <c r="E9" s="39">
        <f t="shared" ref="E9" si="3">D9</f>
        <v>1</v>
      </c>
      <c r="F9" s="68">
        <v>31500</v>
      </c>
      <c r="G9" s="58">
        <f t="shared" ref="G9" si="4">D9*F9</f>
        <v>31500</v>
      </c>
      <c r="H9" s="58">
        <f t="shared" ref="H9" si="5">ROUND(E9,3)*$F9</f>
        <v>31500</v>
      </c>
    </row>
    <row r="10" spans="1:21" ht="29.25" customHeight="1" thickBot="1">
      <c r="A10" s="29" t="s">
        <v>7</v>
      </c>
      <c r="B10" s="30" t="s">
        <v>48</v>
      </c>
      <c r="C10" s="39" t="s">
        <v>4</v>
      </c>
      <c r="D10" s="39">
        <v>1</v>
      </c>
      <c r="E10" s="39">
        <f t="shared" si="1"/>
        <v>1</v>
      </c>
      <c r="F10" s="68">
        <v>25500</v>
      </c>
      <c r="G10" s="58">
        <f t="shared" si="0"/>
        <v>25500</v>
      </c>
      <c r="H10" s="58">
        <f t="shared" si="2"/>
        <v>25500</v>
      </c>
    </row>
    <row r="11" spans="1:21" ht="43.5" customHeight="1" thickBot="1">
      <c r="A11" s="29" t="s">
        <v>8</v>
      </c>
      <c r="B11" s="30" t="s">
        <v>32</v>
      </c>
      <c r="C11" s="39" t="s">
        <v>4</v>
      </c>
      <c r="D11" s="70">
        <v>1</v>
      </c>
      <c r="E11" s="39">
        <f t="shared" si="1"/>
        <v>1</v>
      </c>
      <c r="F11" s="68">
        <v>15500</v>
      </c>
      <c r="G11" s="58">
        <f t="shared" si="0"/>
        <v>15500</v>
      </c>
      <c r="H11" s="58">
        <f t="shared" si="2"/>
        <v>15500</v>
      </c>
      <c r="I11" s="17"/>
      <c r="J11" s="17"/>
      <c r="K11" s="17"/>
      <c r="L11" s="17"/>
      <c r="M11" s="17"/>
      <c r="N11" s="17"/>
      <c r="O11" s="17"/>
      <c r="P11" s="17"/>
      <c r="Q11" s="17"/>
      <c r="R11" s="17"/>
      <c r="S11" s="17"/>
      <c r="T11" s="17"/>
      <c r="U11" s="17"/>
    </row>
    <row r="12" spans="1:21" s="1" customFormat="1" ht="28.2" thickBot="1">
      <c r="A12" s="31" t="s">
        <v>9</v>
      </c>
      <c r="B12" s="30" t="s">
        <v>33</v>
      </c>
      <c r="C12" s="39" t="s">
        <v>4</v>
      </c>
      <c r="D12" s="71">
        <v>1</v>
      </c>
      <c r="E12" s="70">
        <v>1</v>
      </c>
      <c r="F12" s="57">
        <v>3500</v>
      </c>
      <c r="G12" s="58">
        <f t="shared" si="0"/>
        <v>3500</v>
      </c>
      <c r="H12" s="58">
        <f t="shared" si="2"/>
        <v>3500</v>
      </c>
      <c r="I12" s="17"/>
      <c r="J12" s="17"/>
      <c r="K12" s="17"/>
      <c r="L12" s="17"/>
      <c r="M12" s="17"/>
      <c r="N12" s="17"/>
      <c r="O12" s="17"/>
      <c r="P12" s="17"/>
      <c r="Q12" s="17"/>
      <c r="R12" s="17"/>
      <c r="S12" s="17"/>
      <c r="T12" s="17"/>
      <c r="U12" s="17"/>
    </row>
    <row r="13" spans="1:21" ht="15" thickBot="1">
      <c r="A13" s="28" t="s">
        <v>55</v>
      </c>
      <c r="B13" s="92" t="s">
        <v>19</v>
      </c>
      <c r="C13" s="93"/>
      <c r="D13" s="93"/>
      <c r="E13" s="93"/>
      <c r="F13" s="93"/>
      <c r="G13" s="93"/>
      <c r="H13" s="94"/>
      <c r="P13" t="s">
        <v>27</v>
      </c>
    </row>
    <row r="14" spans="1:21" ht="92.25" customHeight="1" thickBot="1">
      <c r="A14" s="21" t="s">
        <v>3</v>
      </c>
      <c r="B14" s="24" t="s">
        <v>68</v>
      </c>
      <c r="C14" s="69" t="s">
        <v>10</v>
      </c>
      <c r="D14" s="69">
        <v>2</v>
      </c>
      <c r="E14" s="69">
        <v>2</v>
      </c>
      <c r="F14" s="68">
        <v>26000</v>
      </c>
      <c r="G14" s="58">
        <f t="shared" ref="G14" si="6">D14*F14</f>
        <v>52000</v>
      </c>
      <c r="H14" s="58">
        <f>ROUND(E14,3)*$F14</f>
        <v>52000</v>
      </c>
      <c r="I14" s="27"/>
    </row>
    <row r="15" spans="1:21" ht="86.25" customHeight="1" thickBot="1">
      <c r="A15" s="21" t="s">
        <v>5</v>
      </c>
      <c r="B15" s="24" t="s">
        <v>44</v>
      </c>
      <c r="C15" s="39" t="s">
        <v>4</v>
      </c>
      <c r="D15" s="39">
        <v>1</v>
      </c>
      <c r="E15" s="39">
        <f t="shared" ref="E15" si="7">D15</f>
        <v>1</v>
      </c>
      <c r="F15" s="68">
        <v>85000</v>
      </c>
      <c r="G15" s="58">
        <f t="shared" ref="G15" si="8">D15*F15</f>
        <v>85000</v>
      </c>
      <c r="H15" s="58">
        <f>ROUND(E15,3)*$F15</f>
        <v>85000</v>
      </c>
      <c r="I15" s="27"/>
    </row>
    <row r="16" spans="1:21" s="7" customFormat="1" ht="88.5" customHeight="1" thickBot="1">
      <c r="A16" s="25" t="s">
        <v>6</v>
      </c>
      <c r="B16" s="24" t="s">
        <v>49</v>
      </c>
      <c r="C16" s="39" t="s">
        <v>4</v>
      </c>
      <c r="D16" s="39">
        <v>1</v>
      </c>
      <c r="E16" s="39">
        <f t="shared" ref="E16:E23" si="9">D16</f>
        <v>1</v>
      </c>
      <c r="F16" s="57">
        <v>9500</v>
      </c>
      <c r="G16" s="58">
        <f t="shared" ref="G16:G23" si="10">D16*F16</f>
        <v>9500</v>
      </c>
      <c r="H16" s="58">
        <f t="shared" ref="H16:H23" si="11">ROUND(E16,3)*$F16</f>
        <v>9500</v>
      </c>
      <c r="I16" s="27"/>
      <c r="J16" s="26"/>
      <c r="K16" s="26"/>
      <c r="L16" s="26"/>
      <c r="M16" s="26"/>
      <c r="N16" s="26"/>
      <c r="O16" s="26"/>
      <c r="P16" s="26"/>
      <c r="Q16" s="26"/>
      <c r="R16" s="26"/>
      <c r="S16" s="26"/>
    </row>
    <row r="17" spans="1:26" ht="61.5" customHeight="1" thickBot="1">
      <c r="A17" s="21" t="s">
        <v>7</v>
      </c>
      <c r="B17" s="24" t="s">
        <v>57</v>
      </c>
      <c r="C17" s="39" t="s">
        <v>4</v>
      </c>
      <c r="D17" s="39">
        <v>1</v>
      </c>
      <c r="E17" s="39">
        <f t="shared" si="9"/>
        <v>1</v>
      </c>
      <c r="F17" s="68">
        <v>4500</v>
      </c>
      <c r="G17" s="58">
        <f t="shared" si="10"/>
        <v>4500</v>
      </c>
      <c r="H17" s="58">
        <f t="shared" si="11"/>
        <v>4500</v>
      </c>
      <c r="I17" s="20"/>
      <c r="J17" s="20"/>
      <c r="K17" s="20"/>
      <c r="L17" s="20"/>
      <c r="M17" s="20"/>
      <c r="N17" s="20"/>
      <c r="O17" s="20"/>
      <c r="P17" s="20"/>
      <c r="Q17" s="20"/>
      <c r="R17" s="20"/>
      <c r="S17" s="20"/>
      <c r="T17" s="20"/>
      <c r="U17" s="20"/>
      <c r="V17" s="20"/>
    </row>
    <row r="18" spans="1:26" ht="36" customHeight="1" thickBot="1">
      <c r="A18" s="21" t="s">
        <v>8</v>
      </c>
      <c r="B18" s="24" t="s">
        <v>58</v>
      </c>
      <c r="C18" s="39" t="s">
        <v>4</v>
      </c>
      <c r="D18" s="39">
        <v>1</v>
      </c>
      <c r="E18" s="39">
        <v>1</v>
      </c>
      <c r="F18" s="68">
        <v>9500</v>
      </c>
      <c r="G18" s="58">
        <f t="shared" si="10"/>
        <v>9500</v>
      </c>
      <c r="H18" s="58">
        <f t="shared" si="11"/>
        <v>9500</v>
      </c>
      <c r="I18" s="20"/>
      <c r="J18" s="20"/>
      <c r="K18" s="20"/>
      <c r="L18" s="20"/>
      <c r="M18" s="20"/>
      <c r="N18" s="20"/>
      <c r="O18" s="20"/>
      <c r="P18" s="20"/>
      <c r="Q18" s="20"/>
      <c r="R18" s="20"/>
      <c r="S18" s="20"/>
      <c r="T18" s="20"/>
      <c r="U18" s="20"/>
      <c r="V18" s="20"/>
    </row>
    <row r="19" spans="1:26" ht="28.5" customHeight="1" thickBot="1">
      <c r="A19" s="21" t="s">
        <v>9</v>
      </c>
      <c r="B19" s="24" t="s">
        <v>59</v>
      </c>
      <c r="C19" s="39" t="s">
        <v>4</v>
      </c>
      <c r="D19" s="39">
        <v>1</v>
      </c>
      <c r="E19" s="39">
        <v>1</v>
      </c>
      <c r="F19" s="68">
        <v>11250</v>
      </c>
      <c r="G19" s="58">
        <f t="shared" si="10"/>
        <v>11250</v>
      </c>
      <c r="H19" s="58">
        <f t="shared" si="11"/>
        <v>11250</v>
      </c>
      <c r="I19" s="20"/>
      <c r="J19" s="20"/>
      <c r="K19" s="20"/>
      <c r="L19" s="20"/>
      <c r="M19" s="20"/>
      <c r="N19" s="20"/>
      <c r="O19" s="20"/>
      <c r="P19" s="20"/>
      <c r="Q19" s="20"/>
      <c r="R19" s="20"/>
      <c r="S19" s="20"/>
      <c r="T19" s="20"/>
      <c r="U19" s="20"/>
      <c r="V19" s="20"/>
    </row>
    <row r="20" spans="1:26" ht="64.5" customHeight="1" thickBot="1">
      <c r="A20" s="21" t="s">
        <v>21</v>
      </c>
      <c r="B20" s="24" t="s">
        <v>50</v>
      </c>
      <c r="C20" s="39" t="s">
        <v>4</v>
      </c>
      <c r="D20" s="39">
        <v>1</v>
      </c>
      <c r="E20" s="39">
        <f t="shared" si="9"/>
        <v>1</v>
      </c>
      <c r="F20" s="57">
        <v>45000</v>
      </c>
      <c r="G20" s="58">
        <f t="shared" si="10"/>
        <v>45000</v>
      </c>
      <c r="H20" s="58">
        <f t="shared" si="11"/>
        <v>45000</v>
      </c>
      <c r="J20" s="4"/>
      <c r="L20" s="19"/>
      <c r="M20" s="19"/>
      <c r="N20" s="19"/>
      <c r="O20" s="19"/>
      <c r="P20" s="19"/>
      <c r="Q20" s="19"/>
      <c r="R20" s="19"/>
      <c r="S20" s="19"/>
      <c r="T20" s="19"/>
      <c r="U20" s="19"/>
      <c r="V20" s="19"/>
      <c r="W20" s="19"/>
      <c r="X20" s="19"/>
      <c r="Y20" s="19"/>
      <c r="Z20" s="19"/>
    </row>
    <row r="21" spans="1:26" ht="15.75" customHeight="1" thickBot="1">
      <c r="A21" s="21" t="s">
        <v>22</v>
      </c>
      <c r="B21" s="24" t="s">
        <v>45</v>
      </c>
      <c r="C21" s="39" t="s">
        <v>4</v>
      </c>
      <c r="D21" s="39">
        <v>1</v>
      </c>
      <c r="E21" s="39">
        <f t="shared" si="9"/>
        <v>1</v>
      </c>
      <c r="F21" s="57">
        <v>3500</v>
      </c>
      <c r="G21" s="58">
        <f t="shared" si="10"/>
        <v>3500</v>
      </c>
      <c r="H21" s="58">
        <f t="shared" si="11"/>
        <v>3500</v>
      </c>
      <c r="I21" s="23"/>
      <c r="J21" s="23"/>
      <c r="K21" s="23"/>
      <c r="L21" s="23"/>
      <c r="M21" s="23"/>
      <c r="N21" s="23"/>
      <c r="O21" s="20"/>
      <c r="P21" s="20"/>
      <c r="Q21" s="20"/>
      <c r="R21" s="20"/>
      <c r="S21" s="20"/>
      <c r="T21" s="20"/>
      <c r="U21" s="20"/>
      <c r="V21" s="20"/>
      <c r="W21" s="20"/>
      <c r="X21" s="20"/>
    </row>
    <row r="22" spans="1:26" ht="75.75" customHeight="1" thickBot="1">
      <c r="A22" s="21" t="s">
        <v>60</v>
      </c>
      <c r="B22" s="24" t="s">
        <v>51</v>
      </c>
      <c r="C22" s="39" t="s">
        <v>4</v>
      </c>
      <c r="D22" s="39">
        <v>1</v>
      </c>
      <c r="E22" s="39">
        <v>1</v>
      </c>
      <c r="F22" s="57">
        <v>1000</v>
      </c>
      <c r="G22" s="58">
        <f t="shared" si="10"/>
        <v>1000</v>
      </c>
      <c r="H22" s="58">
        <f t="shared" si="11"/>
        <v>1000</v>
      </c>
      <c r="I22" s="23"/>
      <c r="J22" s="23"/>
      <c r="K22" s="23"/>
      <c r="L22" s="23"/>
      <c r="M22" s="23"/>
      <c r="N22" s="23"/>
      <c r="O22" s="20"/>
      <c r="P22" s="20"/>
      <c r="Q22" s="20"/>
      <c r="R22" s="20"/>
      <c r="S22" s="20"/>
      <c r="T22" s="20"/>
      <c r="U22" s="20"/>
      <c r="V22" s="20"/>
      <c r="W22" s="20"/>
      <c r="X22" s="20"/>
    </row>
    <row r="23" spans="1:26" ht="29.25" customHeight="1" thickBot="1">
      <c r="A23" s="21" t="s">
        <v>61</v>
      </c>
      <c r="B23" s="24" t="s">
        <v>30</v>
      </c>
      <c r="C23" s="39" t="s">
        <v>4</v>
      </c>
      <c r="D23" s="39">
        <v>1</v>
      </c>
      <c r="E23" s="39">
        <f t="shared" si="9"/>
        <v>1</v>
      </c>
      <c r="F23" s="57">
        <v>1500</v>
      </c>
      <c r="G23" s="58">
        <f t="shared" si="10"/>
        <v>1500</v>
      </c>
      <c r="H23" s="58">
        <f t="shared" si="11"/>
        <v>1500</v>
      </c>
      <c r="I23" s="19"/>
      <c r="J23" s="19"/>
      <c r="K23" s="19"/>
      <c r="L23" s="19"/>
      <c r="M23" s="19"/>
      <c r="N23" s="19"/>
      <c r="O23" s="19"/>
      <c r="P23" s="19"/>
      <c r="Q23" s="19"/>
      <c r="R23" s="19"/>
      <c r="S23" s="19"/>
      <c r="T23" s="19"/>
      <c r="U23" s="19"/>
    </row>
    <row r="24" spans="1:26" ht="15.75" customHeight="1" thickBot="1">
      <c r="A24" s="45" t="s">
        <v>12</v>
      </c>
      <c r="B24" s="89" t="s">
        <v>20</v>
      </c>
      <c r="C24" s="90"/>
      <c r="D24" s="90"/>
      <c r="E24" s="90"/>
      <c r="F24" s="90"/>
      <c r="G24" s="90"/>
      <c r="H24" s="91"/>
    </row>
    <row r="25" spans="1:26" ht="66" customHeight="1" thickBot="1">
      <c r="A25" s="21" t="s">
        <v>3</v>
      </c>
      <c r="B25" s="24" t="s">
        <v>69</v>
      </c>
      <c r="C25" s="39" t="s">
        <v>4</v>
      </c>
      <c r="D25" s="39">
        <v>1</v>
      </c>
      <c r="E25" s="39">
        <f t="shared" ref="E25:E28" si="12">D25</f>
        <v>1</v>
      </c>
      <c r="F25" s="57">
        <v>5500</v>
      </c>
      <c r="G25" s="58">
        <f t="shared" ref="G25:G28" si="13">D25*F25</f>
        <v>5500</v>
      </c>
      <c r="H25" s="58">
        <f t="shared" ref="H25:H28" si="14">ROUND(E25,3)*$F25</f>
        <v>5500</v>
      </c>
    </row>
    <row r="26" spans="1:26" ht="72" customHeight="1" thickBot="1">
      <c r="A26" s="21" t="s">
        <v>5</v>
      </c>
      <c r="B26" s="24" t="s">
        <v>52</v>
      </c>
      <c r="C26" s="39" t="s">
        <v>4</v>
      </c>
      <c r="D26" s="39">
        <v>1</v>
      </c>
      <c r="E26" s="39">
        <f t="shared" si="12"/>
        <v>1</v>
      </c>
      <c r="F26" s="57">
        <v>7500</v>
      </c>
      <c r="G26" s="58">
        <f t="shared" si="13"/>
        <v>7500</v>
      </c>
      <c r="H26" s="58">
        <f t="shared" si="14"/>
        <v>7500</v>
      </c>
    </row>
    <row r="27" spans="1:26" ht="52.5" customHeight="1" thickBot="1">
      <c r="A27" s="63" t="s">
        <v>6</v>
      </c>
      <c r="B27" s="24" t="s">
        <v>53</v>
      </c>
      <c r="C27" s="39" t="s">
        <v>4</v>
      </c>
      <c r="D27" s="39">
        <v>1</v>
      </c>
      <c r="E27" s="39">
        <v>1</v>
      </c>
      <c r="F27" s="57">
        <v>1900</v>
      </c>
      <c r="G27" s="58">
        <f t="shared" si="13"/>
        <v>1900</v>
      </c>
      <c r="H27" s="58">
        <f t="shared" si="14"/>
        <v>1900</v>
      </c>
    </row>
    <row r="28" spans="1:26" ht="51" customHeight="1" thickBot="1">
      <c r="A28" s="36" t="s">
        <v>7</v>
      </c>
      <c r="B28" s="65" t="s">
        <v>46</v>
      </c>
      <c r="C28" s="39" t="s">
        <v>4</v>
      </c>
      <c r="D28" s="39">
        <v>1</v>
      </c>
      <c r="E28" s="39">
        <f t="shared" si="12"/>
        <v>1</v>
      </c>
      <c r="F28" s="57">
        <v>2500</v>
      </c>
      <c r="G28" s="58">
        <f t="shared" si="13"/>
        <v>2500</v>
      </c>
      <c r="H28" s="58">
        <f t="shared" si="14"/>
        <v>2500</v>
      </c>
    </row>
    <row r="29" spans="1:26" ht="15" thickBot="1">
      <c r="A29" s="22" t="s">
        <v>13</v>
      </c>
      <c r="B29" s="80" t="s">
        <v>24</v>
      </c>
      <c r="C29" s="81"/>
      <c r="D29" s="81"/>
      <c r="E29" s="81"/>
      <c r="F29" s="81"/>
      <c r="G29" s="81"/>
      <c r="H29" s="82"/>
      <c r="I29" s="19"/>
      <c r="J29" s="19"/>
      <c r="K29" s="19"/>
      <c r="L29" s="19"/>
      <c r="M29" s="19"/>
      <c r="N29" s="19"/>
      <c r="O29" s="19"/>
      <c r="P29" s="19"/>
      <c r="Q29" s="19"/>
      <c r="R29" s="19"/>
    </row>
    <row r="30" spans="1:26" ht="51.75" customHeight="1" thickBot="1">
      <c r="A30" s="21" t="s">
        <v>3</v>
      </c>
      <c r="B30" s="95" t="s">
        <v>34</v>
      </c>
      <c r="C30" s="96"/>
      <c r="D30" s="96"/>
      <c r="E30" s="96"/>
      <c r="F30" s="96"/>
      <c r="G30" s="96"/>
      <c r="H30" s="97"/>
    </row>
    <row r="31" spans="1:26" ht="15.75" customHeight="1" thickBot="1">
      <c r="A31" s="43" t="s">
        <v>23</v>
      </c>
      <c r="B31" s="44" t="s">
        <v>65</v>
      </c>
      <c r="C31" s="39" t="s">
        <v>18</v>
      </c>
      <c r="D31" s="60">
        <v>0.3</v>
      </c>
      <c r="E31" s="59">
        <f>D31*1.1</f>
        <v>0.33</v>
      </c>
      <c r="F31" s="57">
        <v>63333</v>
      </c>
      <c r="G31" s="58">
        <f t="shared" ref="G31" si="15">D31*F31</f>
        <v>18999.899999999998</v>
      </c>
      <c r="H31" s="58">
        <f>ROUND(E31,3)*$F31</f>
        <v>20899.89</v>
      </c>
    </row>
    <row r="32" spans="1:26" ht="51.75" customHeight="1" thickBot="1">
      <c r="A32" s="21" t="s">
        <v>5</v>
      </c>
      <c r="B32" s="95" t="s">
        <v>64</v>
      </c>
      <c r="C32" s="96"/>
      <c r="D32" s="96"/>
      <c r="E32" s="96"/>
      <c r="F32" s="96"/>
      <c r="G32" s="96"/>
      <c r="H32" s="97"/>
    </row>
    <row r="33" spans="1:25" ht="15.75" customHeight="1" thickBot="1">
      <c r="A33" s="43" t="s">
        <v>67</v>
      </c>
      <c r="B33" s="44" t="s">
        <v>66</v>
      </c>
      <c r="C33" s="39" t="s">
        <v>18</v>
      </c>
      <c r="D33" s="60">
        <v>0.35</v>
      </c>
      <c r="E33" s="59">
        <f>D33*1.1</f>
        <v>0.38500000000000001</v>
      </c>
      <c r="F33" s="68">
        <v>51428</v>
      </c>
      <c r="G33" s="58">
        <f t="shared" ref="G33" si="16">D33*F33</f>
        <v>17999.8</v>
      </c>
      <c r="H33" s="58">
        <f>ROUND(E33,3)*$F33</f>
        <v>19799.78</v>
      </c>
    </row>
    <row r="34" spans="1:25" ht="15.75" customHeight="1" thickBot="1">
      <c r="A34" s="22" t="s">
        <v>56</v>
      </c>
      <c r="B34" s="46" t="s">
        <v>54</v>
      </c>
      <c r="C34" s="39" t="s">
        <v>10</v>
      </c>
      <c r="D34" s="40">
        <v>1</v>
      </c>
      <c r="E34" s="62">
        <f>D34</f>
        <v>1</v>
      </c>
      <c r="F34" s="57">
        <v>40000</v>
      </c>
      <c r="G34" s="58">
        <f t="shared" ref="G34" si="17">D34*F34</f>
        <v>40000</v>
      </c>
      <c r="H34" s="58">
        <f t="shared" ref="H34" si="18">ROUND(E34,3)*$F34</f>
        <v>40000</v>
      </c>
      <c r="I34" s="17"/>
      <c r="J34" s="17"/>
      <c r="K34" s="17"/>
      <c r="L34" s="17"/>
      <c r="M34" s="17"/>
    </row>
    <row r="35" spans="1:25" ht="15" thickBot="1">
      <c r="A35" s="47"/>
      <c r="B35" s="48"/>
      <c r="C35" s="48"/>
      <c r="D35" s="48"/>
      <c r="E35" s="48"/>
      <c r="F35" s="37" t="s">
        <v>38</v>
      </c>
      <c r="G35" s="61">
        <f>ROUND(SUM(G5:G34),2)</f>
        <v>560000</v>
      </c>
      <c r="H35" s="61">
        <f>ROUND(SUM(H5:H34),2)</f>
        <v>563699.97</v>
      </c>
      <c r="I35" s="17"/>
      <c r="J35" s="17"/>
      <c r="K35" s="17"/>
      <c r="L35" s="17"/>
      <c r="M35" s="17"/>
      <c r="N35" s="17"/>
    </row>
    <row r="36" spans="1:25" ht="15" thickBot="1">
      <c r="A36" s="47"/>
      <c r="B36" s="48"/>
      <c r="C36" s="48"/>
      <c r="D36" s="48"/>
      <c r="E36" s="48"/>
      <c r="F36" s="38" t="s">
        <v>14</v>
      </c>
      <c r="G36" s="61">
        <f>ROUND(G35*0.21,2)</f>
        <v>117600</v>
      </c>
      <c r="H36" s="61">
        <f>ROUND(H35*0.21,2)</f>
        <v>118376.99</v>
      </c>
      <c r="I36" s="17"/>
      <c r="J36" s="17"/>
      <c r="K36" s="17"/>
      <c r="L36" s="17"/>
      <c r="M36" s="17"/>
      <c r="N36" s="17"/>
    </row>
    <row r="37" spans="1:25" ht="15" thickBot="1">
      <c r="A37" s="49"/>
      <c r="B37" s="48"/>
      <c r="C37" s="48"/>
      <c r="D37" s="48"/>
      <c r="E37" s="48"/>
      <c r="F37" s="50" t="s">
        <v>39</v>
      </c>
      <c r="G37" s="61">
        <f>SUM(G35:G36)</f>
        <v>677600</v>
      </c>
      <c r="H37" s="61">
        <f>SUM(H35:H36)</f>
        <v>682076.96</v>
      </c>
    </row>
    <row r="38" spans="1:25" ht="15.75" customHeight="1" thickBot="1">
      <c r="A38" s="32"/>
      <c r="B38" s="33"/>
      <c r="C38" s="34"/>
      <c r="D38" s="34"/>
      <c r="E38" s="34"/>
      <c r="F38" s="35"/>
      <c r="G38" s="35"/>
      <c r="H38" s="34"/>
    </row>
    <row r="39" spans="1:25" ht="45" customHeight="1" thickBot="1">
      <c r="A39" s="66"/>
      <c r="B39" s="74" t="s">
        <v>42</v>
      </c>
      <c r="C39" s="75"/>
      <c r="D39" s="75"/>
      <c r="E39" s="75"/>
      <c r="F39" s="75"/>
      <c r="G39" s="75"/>
      <c r="H39" s="76"/>
    </row>
    <row r="40" spans="1:25" ht="34.950000000000003" customHeight="1" thickBot="1">
      <c r="A40" s="66"/>
      <c r="B40" s="74" t="s">
        <v>43</v>
      </c>
      <c r="C40" s="75"/>
      <c r="D40" s="75"/>
      <c r="E40" s="75"/>
      <c r="F40" s="75"/>
      <c r="G40" s="75"/>
      <c r="H40" s="76"/>
      <c r="K40" s="18"/>
      <c r="L40" s="18"/>
      <c r="M40" s="18"/>
      <c r="N40" s="18"/>
      <c r="O40" s="18"/>
      <c r="P40" s="18"/>
      <c r="Q40" s="18"/>
      <c r="R40" s="18"/>
      <c r="S40" s="18"/>
      <c r="T40" s="18"/>
      <c r="U40" s="18"/>
      <c r="V40" s="18"/>
      <c r="W40" s="18"/>
      <c r="X40" s="18"/>
      <c r="Y40" s="18"/>
    </row>
    <row r="41" spans="1:25" ht="45" customHeight="1" thickBot="1">
      <c r="A41" s="67"/>
      <c r="B41" s="74" t="s">
        <v>26</v>
      </c>
      <c r="C41" s="75"/>
      <c r="D41" s="75"/>
      <c r="E41" s="75"/>
      <c r="F41" s="75"/>
      <c r="G41" s="75"/>
      <c r="H41" s="76"/>
    </row>
    <row r="42" spans="1:25" ht="34.950000000000003" customHeight="1" thickBot="1">
      <c r="A42" s="67"/>
      <c r="B42" s="74" t="s">
        <v>25</v>
      </c>
      <c r="C42" s="75"/>
      <c r="D42" s="75"/>
      <c r="E42" s="75"/>
      <c r="F42" s="75"/>
      <c r="G42" s="75"/>
      <c r="H42" s="76"/>
      <c r="M42" s="72"/>
      <c r="N42" s="72"/>
      <c r="O42" s="72"/>
      <c r="P42" s="72"/>
      <c r="Q42" s="72"/>
      <c r="R42" s="72"/>
      <c r="S42" s="72"/>
    </row>
    <row r="43" spans="1:25" ht="60" customHeight="1" thickBot="1">
      <c r="A43" s="67"/>
      <c r="B43" s="77" t="s">
        <v>29</v>
      </c>
      <c r="C43" s="78"/>
      <c r="D43" s="78"/>
      <c r="E43" s="78"/>
      <c r="F43" s="78"/>
      <c r="G43" s="78"/>
      <c r="H43" s="79"/>
      <c r="K43" s="73"/>
      <c r="L43" s="73"/>
      <c r="M43" s="73"/>
      <c r="N43" s="73"/>
      <c r="O43" s="73"/>
      <c r="P43" s="73"/>
      <c r="Q43" s="73"/>
      <c r="R43" s="73"/>
      <c r="S43" s="73"/>
    </row>
    <row r="44" spans="1:25">
      <c r="A44" s="11"/>
      <c r="B44" s="12"/>
      <c r="C44" s="12"/>
      <c r="D44" s="12"/>
      <c r="E44" s="12"/>
      <c r="F44" s="12"/>
      <c r="G44" s="12"/>
      <c r="H44" s="8"/>
    </row>
    <row r="45" spans="1:25">
      <c r="A45" s="11"/>
      <c r="B45" s="12"/>
      <c r="C45" s="12"/>
      <c r="D45" s="12"/>
      <c r="E45" s="12"/>
      <c r="F45" s="12"/>
      <c r="G45" s="12"/>
      <c r="H45" s="8"/>
    </row>
    <row r="46" spans="1:25">
      <c r="A46" s="11"/>
      <c r="B46" s="12"/>
      <c r="C46" s="12"/>
      <c r="D46" s="12"/>
      <c r="E46" s="12"/>
      <c r="F46" s="12"/>
      <c r="G46" s="12"/>
      <c r="H46" s="8"/>
    </row>
    <row r="47" spans="1:25">
      <c r="A47" s="11"/>
      <c r="B47" s="12"/>
      <c r="C47" s="12"/>
      <c r="D47" s="12"/>
      <c r="E47" s="12"/>
      <c r="F47" s="12"/>
      <c r="G47" s="12"/>
      <c r="H47" s="8"/>
    </row>
    <row r="48" spans="1:25">
      <c r="A48" s="11"/>
      <c r="B48" s="12"/>
      <c r="C48" s="12"/>
      <c r="D48" s="12"/>
      <c r="E48" s="12"/>
      <c r="F48" s="12"/>
      <c r="G48" s="12"/>
      <c r="H48" s="8"/>
    </row>
    <row r="49" spans="1:8">
      <c r="A49" s="11"/>
      <c r="B49" s="12"/>
      <c r="C49" s="12"/>
      <c r="D49" s="12"/>
      <c r="E49" s="12"/>
      <c r="F49" s="12"/>
      <c r="G49" s="12"/>
      <c r="H49" s="8"/>
    </row>
    <row r="50" spans="1:8">
      <c r="A50" s="11"/>
      <c r="B50" s="12"/>
      <c r="C50" s="12"/>
      <c r="D50" s="12"/>
      <c r="E50" s="12"/>
      <c r="F50" s="12"/>
      <c r="G50" s="12"/>
      <c r="H50" s="8"/>
    </row>
    <row r="51" spans="1:8">
      <c r="A51" s="11"/>
      <c r="B51" s="12"/>
      <c r="C51" s="12"/>
      <c r="D51" s="12"/>
      <c r="E51" s="12"/>
      <c r="F51" s="12"/>
      <c r="G51" s="12"/>
      <c r="H51" s="8"/>
    </row>
    <row r="52" spans="1:8">
      <c r="A52" s="11"/>
      <c r="B52" s="12"/>
      <c r="C52" s="12"/>
      <c r="D52" s="12"/>
      <c r="E52" s="12"/>
      <c r="F52" s="12"/>
      <c r="G52" s="12"/>
      <c r="H52" s="8"/>
    </row>
    <row r="53" spans="1:8">
      <c r="A53" s="11"/>
      <c r="B53" s="12"/>
      <c r="C53" s="12"/>
      <c r="D53" s="12"/>
      <c r="E53" s="12"/>
      <c r="F53" s="12"/>
      <c r="G53" s="12"/>
      <c r="H53" s="8"/>
    </row>
    <row r="54" spans="1:8">
      <c r="A54" s="11"/>
      <c r="B54" s="12"/>
      <c r="C54" s="12"/>
      <c r="D54" s="12"/>
      <c r="E54" s="12"/>
      <c r="F54" s="12"/>
      <c r="G54" s="12"/>
      <c r="H54" s="8"/>
    </row>
    <row r="55" spans="1:8">
      <c r="A55" s="11"/>
      <c r="B55" s="12"/>
      <c r="C55" s="12"/>
      <c r="D55" s="12"/>
      <c r="E55" s="12"/>
      <c r="F55" s="12"/>
      <c r="G55" s="12"/>
      <c r="H55" s="8"/>
    </row>
    <row r="56" spans="1:8">
      <c r="A56" s="11"/>
      <c r="B56" s="12"/>
      <c r="C56" s="12"/>
      <c r="D56" s="12"/>
      <c r="E56" s="12"/>
      <c r="F56" s="12"/>
      <c r="G56" s="12"/>
      <c r="H56" s="8"/>
    </row>
    <row r="57" spans="1:8">
      <c r="A57" s="11"/>
      <c r="B57" s="12"/>
      <c r="C57" s="12"/>
      <c r="D57" s="12"/>
      <c r="E57" s="12"/>
      <c r="F57" s="12"/>
      <c r="G57" s="12"/>
      <c r="H57" s="8"/>
    </row>
    <row r="58" spans="1:8">
      <c r="A58" s="11"/>
      <c r="B58" s="12"/>
      <c r="C58" s="12"/>
      <c r="D58" s="12"/>
      <c r="E58" s="12"/>
      <c r="F58" s="12"/>
      <c r="G58" s="12"/>
      <c r="H58" s="8"/>
    </row>
    <row r="59" spans="1:8">
      <c r="A59" s="11"/>
      <c r="B59" s="12"/>
      <c r="C59" s="12"/>
      <c r="D59" s="12"/>
      <c r="E59" s="12"/>
      <c r="F59" s="12"/>
      <c r="G59" s="12"/>
      <c r="H59" s="8"/>
    </row>
    <row r="60" spans="1:8">
      <c r="A60" s="11"/>
      <c r="B60" s="12"/>
      <c r="C60" s="12"/>
      <c r="D60" s="12"/>
      <c r="E60" s="12"/>
      <c r="F60" s="12"/>
      <c r="G60" s="12"/>
      <c r="H60" s="8"/>
    </row>
    <row r="61" spans="1:8">
      <c r="A61" s="11"/>
      <c r="B61" s="12"/>
      <c r="C61" s="12"/>
      <c r="D61" s="12"/>
      <c r="E61" s="12"/>
      <c r="F61" s="12"/>
      <c r="G61" s="12"/>
      <c r="H61" s="8"/>
    </row>
    <row r="62" spans="1:8">
      <c r="A62" s="11"/>
      <c r="B62" s="12"/>
      <c r="C62" s="12"/>
      <c r="D62" s="12"/>
      <c r="E62" s="12"/>
      <c r="F62" s="12"/>
      <c r="G62" s="12"/>
      <c r="H62" s="8"/>
    </row>
    <row r="63" spans="1:8">
      <c r="A63" s="11"/>
      <c r="B63" s="12"/>
      <c r="C63" s="12"/>
      <c r="D63" s="12"/>
      <c r="E63" s="12"/>
      <c r="F63" s="12"/>
      <c r="G63" s="12"/>
      <c r="H63" s="8"/>
    </row>
    <row r="64" spans="1:8">
      <c r="A64" s="11"/>
      <c r="B64" s="12"/>
      <c r="C64" s="12"/>
      <c r="D64" s="12"/>
      <c r="E64" s="12"/>
      <c r="F64" s="12"/>
      <c r="G64" s="12"/>
      <c r="H64" s="8"/>
    </row>
    <row r="65" spans="1:8">
      <c r="A65" s="11"/>
      <c r="B65" s="12"/>
      <c r="C65" s="12"/>
      <c r="D65" s="12"/>
      <c r="E65" s="12"/>
      <c r="F65" s="12"/>
      <c r="G65" s="12"/>
      <c r="H65" s="8"/>
    </row>
    <row r="66" spans="1:8">
      <c r="A66" s="11"/>
      <c r="B66" s="12"/>
      <c r="C66" s="12"/>
      <c r="D66" s="12"/>
      <c r="E66" s="12"/>
      <c r="F66" s="12"/>
      <c r="G66" s="12"/>
      <c r="H66" s="8"/>
    </row>
    <row r="67" spans="1:8">
      <c r="A67" s="11"/>
      <c r="B67" s="12"/>
      <c r="C67" s="12"/>
      <c r="D67" s="12"/>
      <c r="E67" s="12"/>
      <c r="F67" s="12"/>
      <c r="G67" s="12"/>
      <c r="H67" s="8"/>
    </row>
    <row r="68" spans="1:8">
      <c r="A68" s="11"/>
      <c r="B68" s="12"/>
      <c r="C68" s="12"/>
      <c r="D68" s="12"/>
      <c r="E68" s="12"/>
      <c r="F68" s="12"/>
      <c r="G68" s="12"/>
      <c r="H68" s="8"/>
    </row>
    <row r="69" spans="1:8">
      <c r="A69" s="11"/>
      <c r="B69" s="12"/>
      <c r="C69" s="12"/>
      <c r="D69" s="12"/>
      <c r="E69" s="12"/>
      <c r="F69" s="12"/>
      <c r="G69" s="12"/>
      <c r="H69" s="8"/>
    </row>
    <row r="70" spans="1:8">
      <c r="A70" s="11"/>
      <c r="B70" s="12"/>
      <c r="C70" s="12"/>
      <c r="D70" s="12"/>
      <c r="E70" s="12"/>
      <c r="F70" s="12"/>
      <c r="G70" s="12"/>
      <c r="H70" s="8"/>
    </row>
    <row r="71" spans="1:8">
      <c r="A71" s="11"/>
      <c r="B71" s="12"/>
      <c r="C71" s="12"/>
      <c r="D71" s="12"/>
      <c r="E71" s="12"/>
      <c r="F71" s="12"/>
      <c r="G71" s="12"/>
      <c r="H71" s="8"/>
    </row>
    <row r="72" spans="1:8">
      <c r="A72" s="11"/>
      <c r="B72" s="12"/>
      <c r="C72" s="12"/>
      <c r="D72" s="12"/>
      <c r="E72" s="12"/>
      <c r="F72" s="12"/>
      <c r="G72" s="12"/>
      <c r="H72" s="8"/>
    </row>
    <row r="73" spans="1:8">
      <c r="A73" s="11"/>
      <c r="B73" s="12"/>
      <c r="C73" s="12"/>
      <c r="D73" s="12"/>
      <c r="E73" s="12"/>
      <c r="F73" s="12"/>
      <c r="G73" s="12"/>
      <c r="H73" s="8"/>
    </row>
    <row r="74" spans="1:8">
      <c r="A74" s="11"/>
      <c r="B74" s="12"/>
      <c r="C74" s="12"/>
      <c r="D74" s="12"/>
      <c r="E74" s="12"/>
      <c r="F74" s="12"/>
      <c r="G74" s="12"/>
      <c r="H74" s="8"/>
    </row>
    <row r="75" spans="1:8">
      <c r="A75" s="11"/>
      <c r="B75" s="12"/>
      <c r="C75" s="12"/>
      <c r="D75" s="12"/>
      <c r="E75" s="12"/>
      <c r="F75" s="12"/>
      <c r="G75" s="12"/>
      <c r="H75" s="8"/>
    </row>
    <row r="76" spans="1:8">
      <c r="A76" s="11"/>
      <c r="B76" s="12"/>
      <c r="C76" s="12"/>
      <c r="D76" s="12"/>
      <c r="E76" s="12"/>
      <c r="F76" s="12"/>
      <c r="G76" s="12"/>
      <c r="H76" s="8"/>
    </row>
    <row r="77" spans="1:8">
      <c r="A77" s="11"/>
      <c r="B77" s="12"/>
      <c r="C77" s="12"/>
      <c r="D77" s="12"/>
      <c r="E77" s="12"/>
      <c r="F77" s="12"/>
      <c r="G77" s="12"/>
      <c r="H77" s="8"/>
    </row>
    <row r="78" spans="1:8">
      <c r="A78" s="11"/>
      <c r="B78" s="12"/>
      <c r="C78" s="12"/>
      <c r="D78" s="12"/>
      <c r="E78" s="12"/>
      <c r="F78" s="12"/>
      <c r="G78" s="12"/>
      <c r="H78" s="8"/>
    </row>
    <row r="79" spans="1:8">
      <c r="A79" s="11"/>
      <c r="B79" s="12"/>
      <c r="C79" s="12"/>
      <c r="D79" s="12"/>
      <c r="E79" s="12"/>
      <c r="F79" s="12"/>
      <c r="G79" s="12"/>
      <c r="H79" s="8"/>
    </row>
    <row r="80" spans="1:8">
      <c r="A80" s="11"/>
      <c r="B80" s="12"/>
      <c r="C80" s="12"/>
      <c r="D80" s="12"/>
      <c r="E80" s="12"/>
      <c r="F80" s="12"/>
      <c r="G80" s="12"/>
      <c r="H80" s="8"/>
    </row>
    <row r="81" spans="1:8">
      <c r="A81" s="11"/>
      <c r="B81" s="12"/>
      <c r="C81" s="12"/>
      <c r="D81" s="12"/>
      <c r="E81" s="12"/>
      <c r="F81" s="12"/>
      <c r="G81" s="12"/>
      <c r="H81" s="8"/>
    </row>
    <row r="82" spans="1:8">
      <c r="A82" s="11"/>
      <c r="B82" s="12"/>
      <c r="C82" s="12"/>
      <c r="D82" s="12"/>
      <c r="E82" s="12"/>
      <c r="F82" s="12"/>
      <c r="G82" s="12"/>
      <c r="H82" s="8"/>
    </row>
    <row r="83" spans="1:8">
      <c r="A83" s="11"/>
      <c r="B83" s="12"/>
      <c r="C83" s="12"/>
      <c r="D83" s="12"/>
      <c r="E83" s="12"/>
      <c r="F83" s="12"/>
      <c r="G83" s="12"/>
      <c r="H83" s="8"/>
    </row>
    <row r="84" spans="1:8">
      <c r="A84" s="11"/>
      <c r="B84" s="12"/>
      <c r="C84" s="12"/>
      <c r="D84" s="12"/>
      <c r="E84" s="12"/>
      <c r="F84" s="12"/>
      <c r="G84" s="12"/>
      <c r="H84" s="8"/>
    </row>
    <row r="85" spans="1:8">
      <c r="A85" s="11"/>
      <c r="B85" s="12"/>
      <c r="C85" s="12"/>
      <c r="D85" s="12"/>
      <c r="E85" s="12"/>
      <c r="F85" s="12"/>
      <c r="G85" s="12"/>
      <c r="H85" s="8"/>
    </row>
    <row r="86" spans="1:8">
      <c r="A86" s="11"/>
      <c r="B86" s="12"/>
      <c r="C86" s="12"/>
      <c r="D86" s="12"/>
      <c r="E86" s="12"/>
      <c r="F86" s="12"/>
      <c r="G86" s="12"/>
      <c r="H86" s="8"/>
    </row>
    <row r="87" spans="1:8">
      <c r="A87" s="11"/>
      <c r="B87" s="12"/>
      <c r="C87" s="12"/>
      <c r="D87" s="12"/>
      <c r="E87" s="12"/>
      <c r="F87" s="12"/>
      <c r="G87" s="12"/>
      <c r="H87" s="8"/>
    </row>
    <row r="88" spans="1:8">
      <c r="A88" s="11"/>
      <c r="B88" s="12"/>
      <c r="C88" s="12"/>
      <c r="D88" s="12"/>
      <c r="E88" s="12"/>
      <c r="F88" s="12"/>
      <c r="G88" s="12"/>
      <c r="H88" s="8"/>
    </row>
    <row r="89" spans="1:8">
      <c r="A89" s="11"/>
      <c r="B89" s="12"/>
      <c r="C89" s="12"/>
      <c r="D89" s="12"/>
      <c r="E89" s="12"/>
      <c r="F89" s="12"/>
      <c r="G89" s="12"/>
      <c r="H89" s="8"/>
    </row>
    <row r="90" spans="1:8">
      <c r="A90" s="11"/>
      <c r="B90" s="12"/>
      <c r="C90" s="12"/>
      <c r="D90" s="12"/>
      <c r="E90" s="12"/>
      <c r="F90" s="12"/>
      <c r="G90" s="12"/>
      <c r="H90" s="8"/>
    </row>
    <row r="91" spans="1:8">
      <c r="A91" s="11"/>
      <c r="B91" s="12"/>
      <c r="C91" s="12"/>
      <c r="D91" s="12"/>
      <c r="E91" s="12"/>
      <c r="F91" s="12"/>
      <c r="G91" s="12"/>
      <c r="H91" s="8"/>
    </row>
    <row r="92" spans="1:8">
      <c r="A92" s="11"/>
      <c r="B92" s="12"/>
      <c r="C92" s="12"/>
      <c r="D92" s="12"/>
      <c r="E92" s="12"/>
      <c r="F92" s="12"/>
      <c r="G92" s="12"/>
      <c r="H92" s="8"/>
    </row>
    <row r="93" spans="1:8">
      <c r="A93" s="11"/>
      <c r="B93" s="12"/>
      <c r="C93" s="12"/>
      <c r="D93" s="12"/>
      <c r="E93" s="12"/>
      <c r="F93" s="12"/>
      <c r="G93" s="12"/>
      <c r="H93" s="8"/>
    </row>
    <row r="94" spans="1:8">
      <c r="A94" s="11"/>
      <c r="B94" s="12"/>
      <c r="C94" s="12"/>
      <c r="D94" s="12"/>
      <c r="E94" s="12"/>
      <c r="F94" s="12"/>
      <c r="G94" s="12"/>
      <c r="H94" s="8"/>
    </row>
    <row r="95" spans="1:8">
      <c r="A95" s="11"/>
      <c r="B95" s="12"/>
      <c r="C95" s="12"/>
      <c r="D95" s="12"/>
      <c r="E95" s="12"/>
      <c r="F95" s="12"/>
      <c r="G95" s="12"/>
      <c r="H95" s="8"/>
    </row>
    <row r="96" spans="1:8">
      <c r="A96" s="11"/>
      <c r="B96" s="12"/>
      <c r="C96" s="12"/>
      <c r="D96" s="12"/>
      <c r="E96" s="12"/>
      <c r="F96" s="12"/>
      <c r="G96" s="12"/>
      <c r="H96" s="8"/>
    </row>
    <row r="97" spans="1:8">
      <c r="A97" s="11"/>
      <c r="B97" s="12"/>
      <c r="C97" s="12"/>
      <c r="D97" s="12"/>
      <c r="E97" s="12"/>
      <c r="F97" s="12"/>
      <c r="G97" s="12"/>
      <c r="H97" s="8"/>
    </row>
    <row r="98" spans="1:8">
      <c r="A98" s="11"/>
      <c r="B98" s="12"/>
      <c r="C98" s="12"/>
      <c r="D98" s="12"/>
      <c r="E98" s="12"/>
      <c r="F98" s="12"/>
      <c r="G98" s="12"/>
      <c r="H98" s="8"/>
    </row>
    <row r="99" spans="1:8">
      <c r="A99" s="11"/>
      <c r="B99" s="12"/>
      <c r="C99" s="12"/>
      <c r="D99" s="12"/>
      <c r="E99" s="12"/>
      <c r="F99" s="12"/>
      <c r="G99" s="12"/>
      <c r="H99" s="8"/>
    </row>
    <row r="100" spans="1:8">
      <c r="A100" s="11"/>
      <c r="B100" s="12"/>
      <c r="C100" s="12"/>
      <c r="D100" s="12"/>
      <c r="E100" s="12"/>
      <c r="F100" s="12"/>
      <c r="G100" s="12"/>
      <c r="H100" s="8"/>
    </row>
    <row r="101" spans="1:8">
      <c r="A101" s="11"/>
      <c r="B101" s="12"/>
      <c r="C101" s="12"/>
      <c r="D101" s="12"/>
      <c r="E101" s="12"/>
      <c r="F101" s="12"/>
      <c r="G101" s="12"/>
      <c r="H101" s="8"/>
    </row>
    <row r="102" spans="1:8">
      <c r="A102" s="11"/>
      <c r="B102" s="12"/>
      <c r="C102" s="12"/>
      <c r="D102" s="12"/>
      <c r="E102" s="12"/>
      <c r="F102" s="12"/>
      <c r="G102" s="12"/>
      <c r="H102" s="8"/>
    </row>
    <row r="103" spans="1:8">
      <c r="A103" s="11"/>
      <c r="B103" s="12"/>
      <c r="C103" s="12"/>
      <c r="D103" s="12"/>
      <c r="E103" s="12"/>
      <c r="F103" s="12"/>
      <c r="G103" s="12"/>
      <c r="H103" s="8"/>
    </row>
    <row r="104" spans="1:8">
      <c r="A104" s="11"/>
      <c r="B104" s="12"/>
      <c r="C104" s="12"/>
      <c r="D104" s="12"/>
      <c r="E104" s="12"/>
      <c r="F104" s="12"/>
      <c r="G104" s="12"/>
      <c r="H104" s="8"/>
    </row>
    <row r="105" spans="1:8">
      <c r="A105" s="11"/>
      <c r="B105" s="12"/>
      <c r="C105" s="12"/>
      <c r="D105" s="12"/>
      <c r="E105" s="12"/>
      <c r="F105" s="12"/>
      <c r="G105" s="12"/>
      <c r="H105" s="8"/>
    </row>
    <row r="106" spans="1:8">
      <c r="A106" s="11"/>
      <c r="B106" s="12"/>
      <c r="C106" s="12"/>
      <c r="D106" s="12"/>
      <c r="E106" s="12"/>
      <c r="F106" s="12"/>
      <c r="G106" s="12"/>
      <c r="H106" s="8"/>
    </row>
    <row r="107" spans="1:8">
      <c r="A107" s="11"/>
      <c r="B107" s="12"/>
      <c r="C107" s="12"/>
      <c r="D107" s="12"/>
      <c r="E107" s="12"/>
      <c r="F107" s="12"/>
      <c r="G107" s="12"/>
      <c r="H107" s="8"/>
    </row>
    <row r="108" spans="1:8">
      <c r="A108" s="11"/>
      <c r="B108" s="12"/>
      <c r="C108" s="12"/>
      <c r="D108" s="12"/>
      <c r="E108" s="12"/>
      <c r="F108" s="12"/>
      <c r="G108" s="12"/>
      <c r="H108" s="8"/>
    </row>
    <row r="109" spans="1:8">
      <c r="A109" s="11"/>
      <c r="B109" s="12"/>
      <c r="C109" s="12"/>
      <c r="D109" s="12"/>
      <c r="E109" s="12"/>
      <c r="F109" s="12"/>
      <c r="G109" s="12"/>
      <c r="H109" s="8"/>
    </row>
    <row r="110" spans="1:8">
      <c r="A110" s="11"/>
      <c r="B110" s="12"/>
      <c r="C110" s="12"/>
      <c r="D110" s="12"/>
      <c r="E110" s="12"/>
      <c r="F110" s="12"/>
      <c r="G110" s="12"/>
      <c r="H110" s="8"/>
    </row>
    <row r="111" spans="1:8">
      <c r="A111" s="11"/>
      <c r="B111" s="12"/>
      <c r="C111" s="12"/>
      <c r="D111" s="12"/>
      <c r="E111" s="12"/>
      <c r="F111" s="12"/>
      <c r="G111" s="12"/>
      <c r="H111" s="8"/>
    </row>
    <row r="112" spans="1:8">
      <c r="A112" s="11"/>
      <c r="B112" s="12"/>
      <c r="C112" s="12"/>
      <c r="D112" s="12"/>
      <c r="E112" s="12"/>
      <c r="F112" s="12"/>
      <c r="G112" s="12"/>
      <c r="H112" s="8"/>
    </row>
    <row r="113" spans="1:8">
      <c r="A113" s="11"/>
      <c r="B113" s="12"/>
      <c r="C113" s="12"/>
      <c r="D113" s="12"/>
      <c r="E113" s="12"/>
      <c r="F113" s="12"/>
      <c r="G113" s="12"/>
      <c r="H113" s="8"/>
    </row>
    <row r="114" spans="1:8">
      <c r="A114" s="11"/>
      <c r="B114" s="12"/>
      <c r="C114" s="12"/>
      <c r="D114" s="12"/>
      <c r="E114" s="12"/>
      <c r="F114" s="12"/>
      <c r="G114" s="12"/>
      <c r="H114" s="8"/>
    </row>
    <row r="115" spans="1:8">
      <c r="A115" s="11"/>
      <c r="B115" s="12"/>
      <c r="C115" s="12"/>
      <c r="D115" s="12"/>
      <c r="E115" s="12"/>
      <c r="F115" s="12"/>
      <c r="G115" s="12"/>
      <c r="H115" s="8"/>
    </row>
    <row r="116" spans="1:8">
      <c r="A116" s="11"/>
      <c r="B116" s="12"/>
      <c r="C116" s="12"/>
      <c r="D116" s="12"/>
      <c r="E116" s="12"/>
      <c r="F116" s="12"/>
      <c r="G116" s="12"/>
      <c r="H116" s="8"/>
    </row>
    <row r="117" spans="1:8">
      <c r="A117" s="11"/>
      <c r="B117" s="12"/>
      <c r="C117" s="12"/>
      <c r="D117" s="12"/>
      <c r="E117" s="12"/>
      <c r="F117" s="12"/>
      <c r="G117" s="12"/>
      <c r="H117" s="8"/>
    </row>
    <row r="118" spans="1:8">
      <c r="A118" s="11"/>
      <c r="B118" s="12"/>
      <c r="C118" s="12"/>
      <c r="D118" s="12"/>
      <c r="E118" s="12"/>
      <c r="F118" s="12"/>
      <c r="G118" s="12"/>
      <c r="H118" s="8"/>
    </row>
    <row r="119" spans="1:8">
      <c r="A119" s="11"/>
      <c r="B119" s="12"/>
      <c r="C119" s="12"/>
      <c r="D119" s="12"/>
      <c r="E119" s="12"/>
      <c r="F119" s="12"/>
      <c r="G119" s="12"/>
      <c r="H119" s="8"/>
    </row>
    <row r="120" spans="1:8">
      <c r="A120" s="11"/>
      <c r="B120" s="12"/>
      <c r="C120" s="12"/>
      <c r="D120" s="12"/>
      <c r="E120" s="12"/>
      <c r="F120" s="12"/>
      <c r="G120" s="12"/>
      <c r="H120" s="8"/>
    </row>
    <row r="121" spans="1:8">
      <c r="A121" s="11"/>
      <c r="B121" s="12"/>
      <c r="C121" s="12"/>
      <c r="D121" s="12"/>
      <c r="E121" s="12"/>
      <c r="F121" s="12"/>
      <c r="G121" s="12"/>
      <c r="H121" s="8"/>
    </row>
    <row r="122" spans="1:8">
      <c r="A122" s="11"/>
      <c r="B122" s="12"/>
      <c r="C122" s="12"/>
      <c r="D122" s="12"/>
      <c r="E122" s="12"/>
      <c r="F122" s="12"/>
      <c r="G122" s="12"/>
      <c r="H122" s="8"/>
    </row>
    <row r="123" spans="1:8">
      <c r="A123" s="9"/>
      <c r="B123" s="13"/>
      <c r="C123" s="10"/>
      <c r="D123" s="14"/>
      <c r="E123" s="14"/>
      <c r="F123" s="14"/>
      <c r="G123" s="15"/>
      <c r="H123" s="7"/>
    </row>
    <row r="124" spans="1:8">
      <c r="A124" s="6"/>
      <c r="B124" s="2"/>
    </row>
    <row r="125" spans="1:8">
      <c r="A125" s="6"/>
      <c r="B125" s="2"/>
    </row>
    <row r="126" spans="1:8">
      <c r="B126" s="3"/>
    </row>
    <row r="127" spans="1:8">
      <c r="B127" s="2"/>
    </row>
  </sheetData>
  <sheetProtection algorithmName="SHA-512" hashValue="lslbWq8VOOzmKQ+szC31gT3ZsW1gRhwW/FoveYIk2OaSGqFRbTgacPiIAolGxRFQiawXYLJGt5abNnstIjhLdw==" saltValue="F6Wz6QbH6cCWvVVRn8dTiw==" spinCount="100000" sheet="1" objects="1" scenarios="1" formatCells="0"/>
  <mergeCells count="16">
    <mergeCell ref="B6:H6"/>
    <mergeCell ref="B4:H4"/>
    <mergeCell ref="B3:H3"/>
    <mergeCell ref="A1:H1"/>
    <mergeCell ref="B40:H40"/>
    <mergeCell ref="B39:H39"/>
    <mergeCell ref="B24:H24"/>
    <mergeCell ref="B13:H13"/>
    <mergeCell ref="B30:H30"/>
    <mergeCell ref="B29:H29"/>
    <mergeCell ref="B32:H32"/>
    <mergeCell ref="M42:S42"/>
    <mergeCell ref="K43:S43"/>
    <mergeCell ref="B41:H41"/>
    <mergeCell ref="B42:H42"/>
    <mergeCell ref="B43:H43"/>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94A35E45-B3AD-4162-A44B-FFC2DA86E8AE}">
  <ds:schemaRefs>
    <ds:schemaRef ds:uri="http://purl.org/dc/elements/1.1/"/>
    <ds:schemaRef ds:uri="http://schemas.openxmlformats.org/package/2006/metadata/core-properties"/>
    <ds:schemaRef ds:uri="7d3ccfc8-0174-48be-b2c7-759d9617ea65"/>
    <ds:schemaRef ds:uri="http://schemas.microsoft.com/office/2006/documentManagement/types"/>
    <ds:schemaRef ds:uri="http://www.w3.org/XML/1998/namespace"/>
    <ds:schemaRef ds:uri="http://schemas.microsoft.com/office/infopath/2007/PartnerControls"/>
    <ds:schemaRef ds:uri="53504e4c-b273-4340-80d1-23a349e50001"/>
    <ds:schemaRef ds:uri="a5930e29-24ab-4925-a910-c1bbade73c3f"/>
    <ds:schemaRef ds:uri="http://schemas.microsoft.com/office/2006/metadata/properties"/>
    <ds:schemaRef ds:uri="http://purl.org/dc/dcmitype/"/>
    <ds:schemaRef ds:uri="http://purl.org/dc/terms/"/>
  </ds:schemaRefs>
</ds:datastoreItem>
</file>

<file path=customXml/itemProps3.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DF7565B-E770-4CE1-943C-B06CEFCC8B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andvaz</cp:lastModifiedBy>
  <cp:lastPrinted>2015-09-15T15:43:55Z</cp:lastPrinted>
  <dcterms:created xsi:type="dcterms:W3CDTF">2013-08-02T07:05:12Z</dcterms:created>
  <dcterms:modified xsi:type="dcterms:W3CDTF">2017-09-11T05:08:18Z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