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evo\Documents\SYSOS SP STATYBA\Pirkimo dokumentai\"/>
    </mc:Choice>
  </mc:AlternateContent>
  <bookViews>
    <workbookView xWindow="360" yWindow="1995" windowWidth="10560" windowHeight="9270"/>
  </bookViews>
  <sheets>
    <sheet name="Žiniaraštis " sheetId="18" r:id="rId1"/>
  </sheets>
  <definedNames>
    <definedName name="_xlnm._FilterDatabase" localSheetId="0" hidden="1">'Žiniaraštis '!$A$8:$K$140</definedName>
    <definedName name="Irenginiai" localSheetId="0">'Žiniaraštis '!#REF!</definedName>
    <definedName name="Irenginiai">#REF!</definedName>
    <definedName name="Kitos_Islaidos" localSheetId="0">'Žiniaraštis '!#REF!</definedName>
    <definedName name="Kitos_Islaidos">#REF!</definedName>
    <definedName name="PAVADINIMAS" localSheetId="0">'Žiniaraštis '!#REF!</definedName>
    <definedName name="PAVADINIMAS">#REF!</definedName>
    <definedName name="SAMAT_KAINA" localSheetId="0">'Žiniaraštis '!#REF!</definedName>
    <definedName name="SAMAT_KAINA">#REF!</definedName>
    <definedName name="samnum" localSheetId="0">'Žiniaraštis '!#REF!</definedName>
    <definedName name="samnum">#REF!</definedName>
    <definedName name="Smd" localSheetId="0">'Žiniaraštis '!#REF!</definedName>
    <definedName name="Smd">#REF!</definedName>
  </definedNames>
  <calcPr calcId="152511"/>
</workbook>
</file>

<file path=xl/calcChain.xml><?xml version="1.0" encoding="utf-8"?>
<calcChain xmlns="http://schemas.openxmlformats.org/spreadsheetml/2006/main">
  <c r="F241" i="18" l="1"/>
  <c r="F244" i="18"/>
  <c r="F226" i="18"/>
  <c r="F224" i="18" s="1"/>
  <c r="F227" i="18"/>
  <c r="F228" i="18"/>
  <c r="F229" i="18"/>
  <c r="F230" i="18"/>
  <c r="F225" i="18"/>
  <c r="F223" i="18"/>
  <c r="F222" i="18"/>
  <c r="F221" i="18"/>
  <c r="F220" i="18" s="1"/>
  <c r="F215" i="18"/>
  <c r="F206" i="18"/>
  <c r="F207" i="18"/>
  <c r="F208" i="18"/>
  <c r="F209" i="18"/>
  <c r="F210" i="18"/>
  <c r="F211" i="18"/>
  <c r="F181" i="18"/>
  <c r="F179" i="18" s="1"/>
  <c r="F180" i="18"/>
  <c r="F154" i="18"/>
  <c r="F153" i="18"/>
  <c r="F152" i="18"/>
  <c r="F151" i="18"/>
  <c r="F150" i="18"/>
  <c r="F149" i="18"/>
  <c r="F148" i="18"/>
  <c r="F147" i="18"/>
  <c r="F146" i="18"/>
  <c r="F145" i="18"/>
  <c r="F144" i="18"/>
  <c r="F143" i="18"/>
  <c r="F142" i="18"/>
  <c r="F141" i="18"/>
  <c r="F140" i="18"/>
  <c r="F136" i="18" s="1"/>
  <c r="F139" i="18"/>
  <c r="F138" i="18"/>
  <c r="F137" i="18"/>
  <c r="F135" i="18"/>
  <c r="F134" i="18"/>
  <c r="F133" i="18"/>
  <c r="F132" i="18"/>
  <c r="F131" i="18" s="1"/>
  <c r="F113" i="18"/>
  <c r="F110" i="18"/>
  <c r="F130" i="18"/>
  <c r="F129" i="18"/>
  <c r="F128" i="18"/>
  <c r="F127" i="18"/>
  <c r="F126" i="18" s="1"/>
  <c r="F125" i="18"/>
  <c r="F124" i="18"/>
  <c r="F123" i="18"/>
  <c r="F122" i="18"/>
  <c r="F121" i="18"/>
  <c r="F120" i="18"/>
  <c r="F119" i="18"/>
  <c r="F118" i="18"/>
  <c r="F117" i="18" s="1"/>
  <c r="F114" i="18"/>
  <c r="F112" i="18"/>
  <c r="F111" i="18"/>
  <c r="F42" i="18"/>
  <c r="F56" i="18"/>
  <c r="F55" i="18"/>
  <c r="F53" i="18"/>
  <c r="F52" i="18"/>
  <c r="F51" i="18"/>
  <c r="F50" i="18"/>
  <c r="F49" i="18"/>
  <c r="F48" i="18"/>
  <c r="F47" i="18"/>
  <c r="F46" i="18" s="1"/>
  <c r="F44" i="18"/>
  <c r="F43" i="18"/>
  <c r="F25" i="18"/>
  <c r="F24" i="18"/>
  <c r="F23" i="18" s="1"/>
  <c r="F20" i="18"/>
  <c r="F19" i="18"/>
  <c r="F18" i="18"/>
  <c r="F201" i="18" l="1"/>
  <c r="F200" i="18"/>
  <c r="F199" i="18"/>
  <c r="F198" i="18"/>
  <c r="F178" i="18"/>
  <c r="F177" i="18"/>
  <c r="F176" i="18"/>
  <c r="F175" i="18"/>
  <c r="F174" i="18"/>
  <c r="F173" i="18"/>
  <c r="F172" i="18"/>
  <c r="F171" i="18"/>
  <c r="F170" i="18"/>
  <c r="F169" i="18"/>
  <c r="F168" i="18"/>
  <c r="F167" i="18"/>
  <c r="F166" i="18"/>
  <c r="F165" i="18"/>
  <c r="F109" i="18" l="1"/>
  <c r="F108" i="18" s="1"/>
  <c r="F107" i="18"/>
  <c r="F106" i="18"/>
  <c r="F105" i="18" s="1"/>
  <c r="F97" i="18"/>
  <c r="F96" i="18"/>
  <c r="F95" i="18"/>
  <c r="F94" i="18"/>
  <c r="F93" i="18"/>
  <c r="F92" i="18"/>
  <c r="F91" i="18"/>
  <c r="F90" i="18"/>
  <c r="F89" i="18"/>
  <c r="F88" i="18"/>
  <c r="F87" i="18"/>
  <c r="F79" i="18"/>
  <c r="F78" i="18"/>
  <c r="F75" i="18"/>
  <c r="F74" i="18"/>
  <c r="F67" i="18"/>
  <c r="F66" i="18"/>
  <c r="F65" i="18"/>
  <c r="F64" i="18"/>
  <c r="F63" i="18"/>
  <c r="F13" i="18" l="1"/>
  <c r="F12" i="18"/>
  <c r="F11" i="18"/>
  <c r="F243" i="18" l="1"/>
  <c r="F237" i="18" l="1"/>
  <c r="F62" i="18" l="1"/>
  <c r="F61" i="18"/>
  <c r="F60" i="18"/>
  <c r="F252" i="18" l="1"/>
  <c r="F251" i="18"/>
  <c r="F250" i="18"/>
  <c r="F249" i="18"/>
  <c r="F248" i="18"/>
  <c r="F246" i="18"/>
  <c r="F245" i="18" s="1"/>
  <c r="F242" i="18"/>
  <c r="F240" i="18"/>
  <c r="F239" i="18"/>
  <c r="F236" i="18"/>
  <c r="F233" i="18"/>
  <c r="F234" i="18"/>
  <c r="F219" i="18"/>
  <c r="F217" i="18"/>
  <c r="F218" i="18"/>
  <c r="F214" i="18"/>
  <c r="F213" i="18"/>
  <c r="F212" i="18" s="1"/>
  <c r="F205" i="18"/>
  <c r="F204" i="18"/>
  <c r="F203" i="18" s="1"/>
  <c r="F197" i="18"/>
  <c r="F196" i="18"/>
  <c r="F195" i="18"/>
  <c r="F194" i="18"/>
  <c r="F193" i="18"/>
  <c r="F192" i="18"/>
  <c r="F191" i="18"/>
  <c r="F190" i="18"/>
  <c r="F189" i="18" s="1"/>
  <c r="F188" i="18"/>
  <c r="F187" i="18" s="1"/>
  <c r="F186" i="18"/>
  <c r="F185" i="18"/>
  <c r="F184" i="18"/>
  <c r="F183" i="18"/>
  <c r="F164" i="18"/>
  <c r="F163" i="18"/>
  <c r="F162" i="18"/>
  <c r="F161" i="18"/>
  <c r="F160" i="18"/>
  <c r="F159" i="18"/>
  <c r="F158" i="18"/>
  <c r="F157" i="18"/>
  <c r="F116" i="18"/>
  <c r="F115" i="18" s="1"/>
  <c r="F104" i="18"/>
  <c r="F103" i="18" s="1"/>
  <c r="F102" i="18"/>
  <c r="F101" i="18" s="1"/>
  <c r="F100" i="18"/>
  <c r="F99" i="18"/>
  <c r="F86" i="18"/>
  <c r="F85" i="18"/>
  <c r="F84" i="18"/>
  <c r="F83" i="18"/>
  <c r="F82" i="18"/>
  <c r="F81" i="18"/>
  <c r="F80" i="18"/>
  <c r="F77" i="18"/>
  <c r="F76" i="18"/>
  <c r="F73" i="18"/>
  <c r="F72" i="18"/>
  <c r="F71" i="18"/>
  <c r="F70" i="18"/>
  <c r="F59" i="18"/>
  <c r="F58" i="18"/>
  <c r="F57" i="18"/>
  <c r="F41" i="18"/>
  <c r="F40" i="18"/>
  <c r="F39" i="18" s="1"/>
  <c r="F38" i="18"/>
  <c r="F37" i="18"/>
  <c r="F36" i="18" s="1"/>
  <c r="F35" i="18"/>
  <c r="F34" i="18" s="1"/>
  <c r="F33" i="18"/>
  <c r="F32" i="18"/>
  <c r="F31" i="18"/>
  <c r="F29" i="18"/>
  <c r="F28" i="18"/>
  <c r="F27" i="18" s="1"/>
  <c r="F22" i="18"/>
  <c r="F21" i="18" s="1"/>
  <c r="F17" i="18"/>
  <c r="F16" i="18"/>
  <c r="F10" i="18"/>
  <c r="F9" i="18" s="1"/>
  <c r="F26" i="18" l="1"/>
  <c r="F69" i="18"/>
  <c r="F68" i="18" s="1"/>
  <c r="F216" i="18"/>
  <c r="F30" i="18"/>
  <c r="F156" i="18"/>
  <c r="F155" i="18" s="1"/>
  <c r="F54" i="18"/>
  <c r="F45" i="18" s="1"/>
  <c r="F235" i="18"/>
  <c r="F98" i="18"/>
  <c r="F232" i="18"/>
  <c r="F238" i="18"/>
  <c r="F182" i="18"/>
  <c r="F247" i="18"/>
  <c r="F231" i="18" l="1"/>
  <c r="F202" i="18"/>
  <c r="F15" i="18"/>
  <c r="F14" i="18" s="1"/>
  <c r="F253" i="18" l="1"/>
  <c r="F254" i="18" s="1"/>
  <c r="F255" i="18" s="1"/>
</calcChain>
</file>

<file path=xl/sharedStrings.xml><?xml version="1.0" encoding="utf-8"?>
<sst xmlns="http://schemas.openxmlformats.org/spreadsheetml/2006/main" count="816" uniqueCount="489">
  <si>
    <t>1.</t>
  </si>
  <si>
    <t>2.</t>
  </si>
  <si>
    <t>6.</t>
  </si>
  <si>
    <t>5.</t>
  </si>
  <si>
    <t>7.</t>
  </si>
  <si>
    <t>3.</t>
  </si>
  <si>
    <t>Eil. Nr.</t>
  </si>
  <si>
    <t>Mato vnt.</t>
  </si>
  <si>
    <t>Kiekis</t>
  </si>
  <si>
    <t>kompl.</t>
  </si>
  <si>
    <t>Pavadinimas ir techninės charakteristikos</t>
  </si>
  <si>
    <t>2.1.</t>
  </si>
  <si>
    <t>8.</t>
  </si>
  <si>
    <t>9.</t>
  </si>
  <si>
    <t>Gamykliniai bandymai ir mokymo kursai</t>
  </si>
  <si>
    <t>1.1.</t>
  </si>
  <si>
    <t>2.2.</t>
  </si>
  <si>
    <t>6.1.</t>
  </si>
  <si>
    <t>8.1.</t>
  </si>
  <si>
    <t>9.1.</t>
  </si>
  <si>
    <t>9.2.</t>
  </si>
  <si>
    <t xml:space="preserve">Teleinformacijos surinkimo ir perdavimo įranga </t>
  </si>
  <si>
    <t>6.2.</t>
  </si>
  <si>
    <t>8.2.</t>
  </si>
  <si>
    <t>TSPĮ  derinimo darbai</t>
  </si>
  <si>
    <t xml:space="preserve"> DARBŲ ŽINIARAŠTIS</t>
  </si>
  <si>
    <t>Vnt. kaina, Lt be PVM</t>
  </si>
  <si>
    <t>Suma, Lt be PVM</t>
  </si>
  <si>
    <t>Pastabos</t>
  </si>
  <si>
    <t>X</t>
  </si>
  <si>
    <t>2.1.1</t>
  </si>
  <si>
    <t>2.1.2</t>
  </si>
  <si>
    <t>6.3.</t>
  </si>
  <si>
    <t>6.4.</t>
  </si>
  <si>
    <t>6.5.</t>
  </si>
  <si>
    <t>6.6.</t>
  </si>
  <si>
    <t>6.7.</t>
  </si>
  <si>
    <t>6.8.</t>
  </si>
  <si>
    <t>Darbo projekto dalių parengimas (statybos vykdymui)</t>
  </si>
  <si>
    <t>Darbo projekto pakeitimų įforminimas-galutinė darbo projekto dalių versija</t>
  </si>
  <si>
    <t>Geodezinė išpildomoji topografinė nuotrauka</t>
  </si>
  <si>
    <t>Žemės sklypo kadastrinės bylos parengimas (kadastrinių duomenų nustatymas)</t>
  </si>
  <si>
    <t>Statinių kadastrinės bylos parengimas, kadastrinių duomenų nustatymas</t>
  </si>
  <si>
    <t>KITI DARBAI</t>
  </si>
  <si>
    <t>Darbo projekto parengimas</t>
  </si>
  <si>
    <t>Kadastriniai matavimai</t>
  </si>
  <si>
    <t>Statybos užbaigimo organizavimas</t>
  </si>
  <si>
    <t>Suma viso be PVM:</t>
  </si>
  <si>
    <t>PVM 21%:</t>
  </si>
  <si>
    <t>Viso su PVM:</t>
  </si>
  <si>
    <t>RELINĖ APSAUGA IR AUTOMATIKA (RAA)</t>
  </si>
  <si>
    <t>2.2.1.</t>
  </si>
  <si>
    <t>Metalas ASĮ konstrukcijoms ir jo sumontavimas</t>
  </si>
  <si>
    <t>3.1.</t>
  </si>
  <si>
    <t>3.1.1.</t>
  </si>
  <si>
    <t>3.1.2.</t>
  </si>
  <si>
    <t xml:space="preserve">vnt. </t>
  </si>
  <si>
    <t>4.</t>
  </si>
  <si>
    <t>4.1.</t>
  </si>
  <si>
    <t>3f kompl.</t>
  </si>
  <si>
    <t>4.2.</t>
  </si>
  <si>
    <t>Galios ir kontroliniai kabeliai</t>
  </si>
  <si>
    <t>5.1.2.</t>
  </si>
  <si>
    <t>5.1.1.</t>
  </si>
  <si>
    <t>5.1.3.</t>
  </si>
  <si>
    <t>5.1.4.</t>
  </si>
  <si>
    <t>5.1.5.</t>
  </si>
  <si>
    <t>5.1.6.</t>
  </si>
  <si>
    <t>5.1.7.</t>
  </si>
  <si>
    <t>vnt.</t>
  </si>
  <si>
    <t>5.2.1.</t>
  </si>
  <si>
    <t>5.2.2.</t>
  </si>
  <si>
    <t>5.2.3.</t>
  </si>
  <si>
    <t>5.2.4.</t>
  </si>
  <si>
    <t>5.2.5.</t>
  </si>
  <si>
    <t>5.2.6.</t>
  </si>
  <si>
    <t>Techninės apskaitos spinta (TAS)</t>
  </si>
  <si>
    <t>Techninės apskaitos spintos sumontavimas</t>
  </si>
  <si>
    <t>6.1.1.</t>
  </si>
  <si>
    <t>6.1.2.</t>
  </si>
  <si>
    <t>7.2.</t>
  </si>
  <si>
    <t>7.2.2.</t>
  </si>
  <si>
    <t>7.1.1.</t>
  </si>
  <si>
    <t>7.1.2.</t>
  </si>
  <si>
    <t>7.2.1.</t>
  </si>
  <si>
    <t>8.3.</t>
  </si>
  <si>
    <t>8.4.</t>
  </si>
  <si>
    <t>8.5.</t>
  </si>
  <si>
    <t>9.1.1.</t>
  </si>
  <si>
    <t>9.1.2.</t>
  </si>
  <si>
    <t>9.2.1.</t>
  </si>
  <si>
    <t>Ryšių dalies mokymo kursai</t>
  </si>
  <si>
    <t>Žvalgomųjų archeologinių tyrimų atlikimas</t>
  </si>
  <si>
    <t>9.2.2.</t>
  </si>
  <si>
    <t xml:space="preserve">Statinių grupė       330 KV ŠYŠOS SKIRSTOMOJO PUNKTO STATYBA  </t>
  </si>
  <si>
    <t>MELIORACIJOS STATINIŲ (M)</t>
  </si>
  <si>
    <t>1.2.</t>
  </si>
  <si>
    <t>1.3.</t>
  </si>
  <si>
    <t>Esamų drenų ieškojimas</t>
  </si>
  <si>
    <t>Šulinių PE-ŠP-40 įrengimas</t>
  </si>
  <si>
    <t>Drenažo rinktuvų iš PVC įrengimas</t>
  </si>
  <si>
    <t>1.4.</t>
  </si>
  <si>
    <t>Esamų drenų pajungimas į naujus rinktuvus</t>
  </si>
  <si>
    <t>STATYBINĖS KONSTRUKCIJOS (SK)</t>
  </si>
  <si>
    <t>ASĮ 330 kV</t>
  </si>
  <si>
    <t>Atramos po įrengimais ir jų sumontavimas</t>
  </si>
  <si>
    <t xml:space="preserve">Portalai ir jų sumontavimas </t>
  </si>
  <si>
    <t>2.1.3.</t>
  </si>
  <si>
    <t>2.1.4.</t>
  </si>
  <si>
    <t>Žaibolaidžiai ir jų sumontavimas</t>
  </si>
  <si>
    <t>Pamatas gnybtų spintoms ir jų sumontavimas</t>
  </si>
  <si>
    <t>2.1.5.</t>
  </si>
  <si>
    <t>Antžeminiai kabelių kanalai ir jų sumontavimas</t>
  </si>
  <si>
    <t>Metalas 330 kV ASĮ konstrukcijoms</t>
  </si>
  <si>
    <t>2.3.</t>
  </si>
  <si>
    <t>330 kV ASĮ valdymo pulto pastatas</t>
  </si>
  <si>
    <t>2.3.1.</t>
  </si>
  <si>
    <t>Valdymo pulto pastatas</t>
  </si>
  <si>
    <t>2.3.2.</t>
  </si>
  <si>
    <t>Valdymo pulto pastato sumontavimas</t>
  </si>
  <si>
    <t>SKLYPO PLANAS (SP)</t>
  </si>
  <si>
    <t>Sklypo paruošiamieji darbai</t>
  </si>
  <si>
    <t>Sklypo planiravimo darbai</t>
  </si>
  <si>
    <t>Augalinio grunto nustūmimas</t>
  </si>
  <si>
    <t>3.2.</t>
  </si>
  <si>
    <t>Dangų įrengimas</t>
  </si>
  <si>
    <t>3.2.1.</t>
  </si>
  <si>
    <t>Asfalto danga ir jos įrengimas</t>
  </si>
  <si>
    <t>3.2.2.</t>
  </si>
  <si>
    <t>3.2.3.</t>
  </si>
  <si>
    <t>Betoninių trinkelių danga ir jos įrengimas</t>
  </si>
  <si>
    <t xml:space="preserve">Veja ir jos įrengimas, žemės darbai </t>
  </si>
  <si>
    <t>3.3.</t>
  </si>
  <si>
    <t>Bortų įrengimas</t>
  </si>
  <si>
    <t>3.3.1.</t>
  </si>
  <si>
    <t>Bortai ir jų įrengimas</t>
  </si>
  <si>
    <t>3.4.</t>
  </si>
  <si>
    <t>3.4.1.</t>
  </si>
  <si>
    <t>Tvoros įrengimas</t>
  </si>
  <si>
    <t>3.4.2.</t>
  </si>
  <si>
    <t>Cinkuoti vartai (varteliai) ir jų įrengimas</t>
  </si>
  <si>
    <t>3.5.</t>
  </si>
  <si>
    <t>Tualeto įrengimas</t>
  </si>
  <si>
    <t>Pastotės išorinės tvora ir jos įrengimas</t>
  </si>
  <si>
    <t>Tualetas</t>
  </si>
  <si>
    <t>3.5.1.</t>
  </si>
  <si>
    <t>3.5.2.</t>
  </si>
  <si>
    <t>ŠILDYMAS, VĖDINIMAS IR KONDICIONAVIMAS</t>
  </si>
  <si>
    <t>330 kV valdymo punkto pastato šildymas, vėsinimas ir vėdinimas</t>
  </si>
  <si>
    <t>330 kV valdymo punkto pastato kabelių rūsio vėdinimas</t>
  </si>
  <si>
    <t>ELEKTROS LINIJOS</t>
  </si>
  <si>
    <t>5.1.</t>
  </si>
  <si>
    <t>Metalinė inkarinė-kampinė cinkuota atrama U330-3+5 ir jos sumontavimas</t>
  </si>
  <si>
    <t>5.2.</t>
  </si>
  <si>
    <t>Metalinė inkarinė-kampinė cinkuota atrama U330-3+9 ir jos sumontavimas</t>
  </si>
  <si>
    <t>G/b pamatai ir jų sumontavimas</t>
  </si>
  <si>
    <t>Išmontavimo darbai</t>
  </si>
  <si>
    <t>G/b tarpinės atramos išmontavimas</t>
  </si>
  <si>
    <t>G/b stiebų susmulkinimas</t>
  </si>
  <si>
    <t>Laidų išmontavimas</t>
  </si>
  <si>
    <t>Trosų išmontavimas</t>
  </si>
  <si>
    <t>Metalo konstrukcijų, laidų, g/b stiebų, linijinės armatūros, izoliatorių pakrovimas arba iškrovimas trasoje</t>
  </si>
  <si>
    <t>G/b stiebų, laidų, izoliatorių, linijinės armatūros, metalo konstrukcijų išvežimas iš trasos 1 km atstumu</t>
  </si>
  <si>
    <t>Konstrukcijų ir medžiagų išvežimas 10 km atstumu</t>
  </si>
  <si>
    <t>Statybos - montavimo darbai</t>
  </si>
  <si>
    <t>Rygeliai ir jų montavimas</t>
  </si>
  <si>
    <t>Įžeminimas ir jo įrengimas</t>
  </si>
  <si>
    <t>Metalinės sijos ir jų sumontavimas</t>
  </si>
  <si>
    <t>5.2.7.</t>
  </si>
  <si>
    <t>Laidai ir jų sumontavimas</t>
  </si>
  <si>
    <t>5.2.8.</t>
  </si>
  <si>
    <t>Trosai ir jų sumontavimas</t>
  </si>
  <si>
    <t>5.2.9.</t>
  </si>
  <si>
    <t>5.2.10.</t>
  </si>
  <si>
    <t>5.2.11.</t>
  </si>
  <si>
    <t>Tempiamosios girliandos ir jų sumontavimas</t>
  </si>
  <si>
    <t>Vibroslopintuvai ir jų montavimas</t>
  </si>
  <si>
    <t>Sujungimo gnybtai ir jų montavimas</t>
  </si>
  <si>
    <t>5.2.12.</t>
  </si>
  <si>
    <t>Metalo konstrukcijų, laidų, g/b pamatų, linijinės armatūros, izoliatorių pakrovimas arba iškrovimas trasoje</t>
  </si>
  <si>
    <t>5.2.13.</t>
  </si>
  <si>
    <t>G/b stiebų, laidų, izoliatorių, linijinės armatūros, metalo konstrukcijų pervežimas trasoje 1 km atstumu</t>
  </si>
  <si>
    <t>ELEKTROTECHNIKA (E)</t>
  </si>
  <si>
    <t xml:space="preserve">330 kV ASĮ </t>
  </si>
  <si>
    <t>330 kV jungtuvas</t>
  </si>
  <si>
    <t xml:space="preserve">330 kV jungtuvo sumontavimas </t>
  </si>
  <si>
    <t>6.1.3.</t>
  </si>
  <si>
    <t>6.1.4.</t>
  </si>
  <si>
    <t>6.1.5.</t>
  </si>
  <si>
    <t>6.1.6.</t>
  </si>
  <si>
    <t xml:space="preserve">330 kV skyriklis su 2 įž. peiliais </t>
  </si>
  <si>
    <t xml:space="preserve">330 kV skyriklio su 2 įž. peiliais sumontavimas </t>
  </si>
  <si>
    <t xml:space="preserve">330 kV skyriklis su 1 įž. peiliu </t>
  </si>
  <si>
    <t xml:space="preserve">330 kV skyriklio su 1 įž. peiliu sumontavimas </t>
  </si>
  <si>
    <t xml:space="preserve">330 kV srovės transformatorius </t>
  </si>
  <si>
    <t>330 kV srovės transformatoriaus sumontavimas</t>
  </si>
  <si>
    <t>6.1.7.</t>
  </si>
  <si>
    <t>6.1.8.</t>
  </si>
  <si>
    <t>330 kV įtampos transformatorius</t>
  </si>
  <si>
    <t>330 kV įtampos transformatoriaus sumontavimas</t>
  </si>
  <si>
    <t>6.1.9.</t>
  </si>
  <si>
    <t>6.1.10.</t>
  </si>
  <si>
    <t>6.1.11.</t>
  </si>
  <si>
    <t>6.1.12.</t>
  </si>
  <si>
    <t xml:space="preserve">330 kV viršįtampių ribotuvas </t>
  </si>
  <si>
    <t xml:space="preserve">330 kV viršįtampių ribotuvo sumontavimas </t>
  </si>
  <si>
    <t xml:space="preserve">330 kV atraminis izoliatorius  </t>
  </si>
  <si>
    <t xml:space="preserve">330 kV atraminio izoliatoriaus sumontavimas </t>
  </si>
  <si>
    <t>6.1.13.</t>
  </si>
  <si>
    <t>6.1.14.</t>
  </si>
  <si>
    <t>330 kV ryšio kondensatorius su izoliaciniu padu</t>
  </si>
  <si>
    <t>330 kV ryšio kondensatoriaus su izoliaciniu padu sumontavimas</t>
  </si>
  <si>
    <t>330 kV aukšto dažnio užtvėrimo ritė su derinimo elementu</t>
  </si>
  <si>
    <t>330 kV aukšto dažnio užtvėrimo ritės su derinimo elementu sumontavimas</t>
  </si>
  <si>
    <t>Vamzdinė šyna su vidiniu vibro slopintuvu</t>
  </si>
  <si>
    <t>Vamzdinės šynos su vidiniu vibro slopintuvu montavimas</t>
  </si>
  <si>
    <t>Nusileidimai ir jungtys 3f ir jų montavimas</t>
  </si>
  <si>
    <t>330 kV izoliatorių girliandos</t>
  </si>
  <si>
    <t>330 kV izoliatorių girliandų montavimas</t>
  </si>
  <si>
    <t>330 kV distanciniai spyriai</t>
  </si>
  <si>
    <t>330 kV distancinių spyrių montavimas</t>
  </si>
  <si>
    <t>Plieno - aliuminio laidas ir jo montavimas</t>
  </si>
  <si>
    <t>Gofruotas, atsparus UV, degimo nepalaikantis vamzdis (PE) ir jo montavimas</t>
  </si>
  <si>
    <t>Gnybtai ir jų montavimas</t>
  </si>
  <si>
    <t>6.1.15.</t>
  </si>
  <si>
    <t>6.1.16.</t>
  </si>
  <si>
    <t>6.1.17.</t>
  </si>
  <si>
    <t>6.1.18.</t>
  </si>
  <si>
    <t>6.1.19.</t>
  </si>
  <si>
    <t>6.1.20.</t>
  </si>
  <si>
    <t>6.1.21.</t>
  </si>
  <si>
    <t>6.1.22.</t>
  </si>
  <si>
    <t>6.1.23.</t>
  </si>
  <si>
    <t>6.1.24.</t>
  </si>
  <si>
    <t>6.1.25.</t>
  </si>
  <si>
    <t>6.1.26.</t>
  </si>
  <si>
    <t>6.2.1.</t>
  </si>
  <si>
    <t>6.2.2.</t>
  </si>
  <si>
    <t>330 kV AS įžeminimo kontūras</t>
  </si>
  <si>
    <t>330 kV AS įžeminimo kontūro sumontavimas</t>
  </si>
  <si>
    <t>330 kV AS teritorijos įžeminimas</t>
  </si>
  <si>
    <t>330 kV AS ekranuotų kabelių tinklo įžeminimas</t>
  </si>
  <si>
    <t>330 kV AS teritorijos įžeminimo įrengimas ekranuotų kabelių tinklui</t>
  </si>
  <si>
    <t>6.3.1.</t>
  </si>
  <si>
    <t>330 kV AS teritorijos apšvietimas</t>
  </si>
  <si>
    <t>6.4.1.</t>
  </si>
  <si>
    <t>330 kV AS teritorijos apšvietimo montavimas</t>
  </si>
  <si>
    <t>330 kV skirstyklos valdymo pulto įrengimas</t>
  </si>
  <si>
    <t>6.5.1.</t>
  </si>
  <si>
    <t>Valdymo pulto vidaus 0,4/0,23 kV galios ir apšvietimo tinklas ir jo montavimas</t>
  </si>
  <si>
    <t>6.5.2.</t>
  </si>
  <si>
    <t>Valdymo pulto rūsio kabelinės konstrukcijos</t>
  </si>
  <si>
    <t>6.6.1.</t>
  </si>
  <si>
    <t xml:space="preserve">Valdymo pulto vidaus įranga (darbo priemonės, darbo saugos priemonės, įvairios montažinės medžiagos ir t.t.) ir jų įrengimas </t>
  </si>
  <si>
    <t>Valdymo pulto rūsio kabelinių kosntrukcijos ir jų montavimas</t>
  </si>
  <si>
    <t>Dyzelinis generatorius</t>
  </si>
  <si>
    <t>6.7.1.</t>
  </si>
  <si>
    <t>6.7.2.</t>
  </si>
  <si>
    <t>Dyzelinio generatoriaus montavimas</t>
  </si>
  <si>
    <t>Kilnojamų įrenginių tinklas</t>
  </si>
  <si>
    <t>6.8.1.</t>
  </si>
  <si>
    <t>Kilnojamų įrenginių tinklo įrengimas</t>
  </si>
  <si>
    <t>6.9.</t>
  </si>
  <si>
    <t>Spintos ir skydeliai</t>
  </si>
  <si>
    <t>6.9.1.</t>
  </si>
  <si>
    <t>Spintų ir skydelių montavimas</t>
  </si>
  <si>
    <t>6.10.</t>
  </si>
  <si>
    <t>Savų reikmių skydai</t>
  </si>
  <si>
    <t>6.10.1.</t>
  </si>
  <si>
    <t>Kintamos srovės skydas</t>
  </si>
  <si>
    <t>6.10.2.</t>
  </si>
  <si>
    <t>Kintamos srovės skydo montavimas</t>
  </si>
  <si>
    <t>6.10.3.</t>
  </si>
  <si>
    <t>6.10.4.</t>
  </si>
  <si>
    <t>Nuolatinės srovės skydas</t>
  </si>
  <si>
    <t>Nuolatinės srovės skydo montavimas</t>
  </si>
  <si>
    <t>6.10.5.</t>
  </si>
  <si>
    <t>6.10.6.</t>
  </si>
  <si>
    <t>6.10.7.</t>
  </si>
  <si>
    <t>6.10.8.</t>
  </si>
  <si>
    <t>Akumuliatorių baterija su stelažu</t>
  </si>
  <si>
    <t>Akumuliatorių baterijos su stelažu montavimas</t>
  </si>
  <si>
    <t>Akumuliatorių baterijos krovikliai</t>
  </si>
  <si>
    <t>Akumuliatorių baterijos kroviklių montavimas</t>
  </si>
  <si>
    <t>6.11.</t>
  </si>
  <si>
    <t>6.11.1.</t>
  </si>
  <si>
    <t>Galios kabeliai</t>
  </si>
  <si>
    <t>6.11.2.</t>
  </si>
  <si>
    <t>Galios kabelių klojimas</t>
  </si>
  <si>
    <t>6.11.3.</t>
  </si>
  <si>
    <t>6.11.4.</t>
  </si>
  <si>
    <t>Kontroliniai kabeliai</t>
  </si>
  <si>
    <t>Kontrolinių kabelių klojimas</t>
  </si>
  <si>
    <t>6.12.</t>
  </si>
  <si>
    <t>6.12.1.</t>
  </si>
  <si>
    <t>330 kV Bitėnų SP, TP Klaipėda ir sistemos valdymo centras</t>
  </si>
  <si>
    <t>Visų reikalingų techninių, operatyvinių žymėjimų pakeitimas/papildymas ir techninės operatyvinės dokumentacijos atnaujinimas 330 kV SP Bitėnai</t>
  </si>
  <si>
    <t>6.12.2.</t>
  </si>
  <si>
    <t>Visų reikalingų techninių, operatyvinių žymėjimų pakeitimas/papildymas ir techninės operatyvinės dokumentacijos atnaujinimas 330 kV TP Klaipėda</t>
  </si>
  <si>
    <t>6.12.3.</t>
  </si>
  <si>
    <t>Sistemos valdymo centro valdymo skydo mnemonikos, užrašų ir reikalingos įrangos pakeitimas/papildymas</t>
  </si>
  <si>
    <t>6.13.</t>
  </si>
  <si>
    <t>6.12.4.</t>
  </si>
  <si>
    <t>Statybos-montavimo metu atliktų projekto pakeitimų ir įvykdymo brėžinių sudarymas</t>
  </si>
  <si>
    <t>Elektrotechninių įrenginių charakteristikų matavimo (bandymo) darbai</t>
  </si>
  <si>
    <t>6.13.1.</t>
  </si>
  <si>
    <t>6.13.2.</t>
  </si>
  <si>
    <t>6.13.3.</t>
  </si>
  <si>
    <t>6.13.4.</t>
  </si>
  <si>
    <t>6.13.5.</t>
  </si>
  <si>
    <t>6.13.6.</t>
  </si>
  <si>
    <t>330 kV srovės transformatoriaus matavimai (bandymai)</t>
  </si>
  <si>
    <t xml:space="preserve">330 kV įtampos transformatoriaus matavimai (bandymai) </t>
  </si>
  <si>
    <t>330 kV viršįtampių ribotuvo matavimai (bandymai)</t>
  </si>
  <si>
    <t>330 kV jungtuvo matavimai (bandymai)</t>
  </si>
  <si>
    <t>330 kV skyriklio matavimai (bandymai)</t>
  </si>
  <si>
    <t>Akumuliatorių baterijos matavimai (bandymai)</t>
  </si>
  <si>
    <t>6.13.7.</t>
  </si>
  <si>
    <t>Akumuliatorių baterijos įkroviklių matavimai (bandymai)</t>
  </si>
  <si>
    <t>6.13.8.</t>
  </si>
  <si>
    <t>330 kV ryšių kondensatorių matavimai (bandymai)</t>
  </si>
  <si>
    <t>6.13.9.</t>
  </si>
  <si>
    <t>Šynų ir srovėlaidžių matavimai (bandymai)</t>
  </si>
  <si>
    <t>6.13.10.</t>
  </si>
  <si>
    <t>Pastotės/skirstyklos įžemintuvų matavimai (bandymai)</t>
  </si>
  <si>
    <t>6.13.11.</t>
  </si>
  <si>
    <t>Galios ir kontrolinių kabelių matavimai (bandymai)</t>
  </si>
  <si>
    <t>6.13.12.</t>
  </si>
  <si>
    <t>Pastotės/skirstyklos termovizinė kontrolė</t>
  </si>
  <si>
    <t>6.13.13.</t>
  </si>
  <si>
    <t>6.13.14.</t>
  </si>
  <si>
    <t>AD aparatūros, AD ryšio kanalo, telemechanikos kanalo derinimas</t>
  </si>
  <si>
    <t>Užtvėriklio dažnių juostos nustatymas, prijungimo filtro derinimas</t>
  </si>
  <si>
    <t>6.13.15.</t>
  </si>
  <si>
    <t>6.13.16.</t>
  </si>
  <si>
    <t>Dyzelgeneratoriaus paleidimas</t>
  </si>
  <si>
    <t>6.13.17.</t>
  </si>
  <si>
    <t>KSS ir NSS įrangų, izoliacijų patikrinimas</t>
  </si>
  <si>
    <t>Automatinių jungiklių bandymai</t>
  </si>
  <si>
    <t>6.13.18.</t>
  </si>
  <si>
    <t>Potencialaus išlyginančio laidininko pereinamųjų varžų matavimas</t>
  </si>
  <si>
    <t>7.1. </t>
  </si>
  <si>
    <t xml:space="preserve">Pilnos komplektacijos 330 kV linijos relinės apsaugos spinta </t>
  </si>
  <si>
    <t>Pilnos komplektacijos 330 kV linijos relinės apsaugos spintų sumontavimas</t>
  </si>
  <si>
    <t>7.1.3.</t>
  </si>
  <si>
    <t>7.1.4.</t>
  </si>
  <si>
    <t>7.1.5.</t>
  </si>
  <si>
    <t>7.1.6.</t>
  </si>
  <si>
    <t>7.1.7.</t>
  </si>
  <si>
    <t>7.1.8.</t>
  </si>
  <si>
    <t>Pilnos komplektacijos 330 kV jungtuvo valdiklio spinta</t>
  </si>
  <si>
    <t>Pilnos komplektacijos 330 kV jungtuvo valdiklio spintos sumontavimas</t>
  </si>
  <si>
    <t>Pilnos komplektacijos 330 kV linijos valdiklio spinta</t>
  </si>
  <si>
    <t>Pilnos komplektacijos 330 kV linijos valdiklio spintos sumontavimas</t>
  </si>
  <si>
    <t>Pilnos komplektacijos 330 kV šynuotės relinės apsaugos spinta</t>
  </si>
  <si>
    <t>Pilnos komplektacijos 330 kV šynuotės relinės apsaugos spintos sumontavimas</t>
  </si>
  <si>
    <t>7.1.9.</t>
  </si>
  <si>
    <t>7.1.10.</t>
  </si>
  <si>
    <t>7.1.11.</t>
  </si>
  <si>
    <t xml:space="preserve">Pilnos komplektacijos AD ryšio Šyša - Bitėnai įrangos spinta </t>
  </si>
  <si>
    <t xml:space="preserve">Pilnos komplektacijos AD ryšio Šyša - Bitėnai įrangos spintos sumontavimas </t>
  </si>
  <si>
    <t>Pilnos komplektacijos AD ryšio Šyša - Klaipėda įrangos spinta</t>
  </si>
  <si>
    <t>7.1.12.</t>
  </si>
  <si>
    <t>Pilnos komplektacijos AD ryšio Šyša - Klaipėda įrangos spintos sumontavimas</t>
  </si>
  <si>
    <t>7.1.13.</t>
  </si>
  <si>
    <t>7.1.14.</t>
  </si>
  <si>
    <t>Pilnos komplektacijos bendros paskirties valdiklių spinta</t>
  </si>
  <si>
    <t>Pilnos komplektacijos bendros paskirties valdiklių spintos sumontavimas</t>
  </si>
  <si>
    <t>7.1.15.</t>
  </si>
  <si>
    <t>Lauko temperatūros matavimo daviklių/keitiklių komplektas ir jo sumontavimas</t>
  </si>
  <si>
    <t>7.1.16.</t>
  </si>
  <si>
    <t>Vidaus temperatūros ir drėgmės matavimo daviklių/keitiklių komplektas ir jo sumontavimas</t>
  </si>
  <si>
    <t>7.1.17.</t>
  </si>
  <si>
    <t>Koaksialinis auškto dažnio ryšių kabelis ir jo montavimas</t>
  </si>
  <si>
    <t>7.1.18.</t>
  </si>
  <si>
    <t>Pilnos komplektacijos Srovės transformatorių gnybtų spinta 330 kV AS ir jos sumontavimas</t>
  </si>
  <si>
    <t>7.1.19.</t>
  </si>
  <si>
    <t>Pilnos komplektacijos 330 kV įtampos transformatorių gnybtų spinta ir jos sumontavimas</t>
  </si>
  <si>
    <t>7.1.20.</t>
  </si>
  <si>
    <t>Šyša - RAA</t>
  </si>
  <si>
    <t>Pilnos komplektacijos jungtuvo narvelio gnybtų spinta ir jos sumontavimas</t>
  </si>
  <si>
    <t>7.1.21.</t>
  </si>
  <si>
    <t>7.1.22.</t>
  </si>
  <si>
    <t>Montažinis varinis laidas ir jo klojimas, prijungimas</t>
  </si>
  <si>
    <t>Iš Klaipėdos TP perkeliamos ryšio įrangos SWT-3000 montavimas relių spintoje</t>
  </si>
  <si>
    <t>Šyša - RAA derinimo darbai</t>
  </si>
  <si>
    <t>330 kV įrenginių derinimas</t>
  </si>
  <si>
    <t>Relinės apsaugos ir valdymo įrenginių derinimas</t>
  </si>
  <si>
    <t>7.3. </t>
  </si>
  <si>
    <t>7.4.</t>
  </si>
  <si>
    <t>7.3.1.</t>
  </si>
  <si>
    <t>7.3.2.</t>
  </si>
  <si>
    <t>7.3.3.</t>
  </si>
  <si>
    <t>Klaipėdos 330 kV TP</t>
  </si>
  <si>
    <t xml:space="preserve">AD įrangos spinta </t>
  </si>
  <si>
    <t>AD įrangos spintos montavimas PVP</t>
  </si>
  <si>
    <t xml:space="preserve">AD ryšio įrangos SWT-3000 demontavimas </t>
  </si>
  <si>
    <t>7.3.4.</t>
  </si>
  <si>
    <t>Klaipėdos  TP derinimo darbai</t>
  </si>
  <si>
    <t xml:space="preserve">7.4.1. </t>
  </si>
  <si>
    <t>Bitėnai 330 kV SP</t>
  </si>
  <si>
    <t>Bitėnų 330 kV SP derinimo darbai</t>
  </si>
  <si>
    <t>8.6.</t>
  </si>
  <si>
    <t>8.7.</t>
  </si>
  <si>
    <t>8.8.</t>
  </si>
  <si>
    <t>Komercinės apskaitos spintos montavimas</t>
  </si>
  <si>
    <t>Komercinės apskaitos spinta (KAS)</t>
  </si>
  <si>
    <t>Elektros skaitiklių montavimas</t>
  </si>
  <si>
    <t>Bandymo gnytynų montavimas</t>
  </si>
  <si>
    <t>Signalo "elektrinis-optinis" keitikliai ir jų montavimas į spintas KAS ir TAS</t>
  </si>
  <si>
    <t xml:space="preserve">Šviesolaidinis kabelis AEEAS valdiklio KDV sujungimui su telekomunikacijų įtaisais  </t>
  </si>
  <si>
    <t>8.9.</t>
  </si>
  <si>
    <t>Jungiamieji ŠK momentinių matavimų valdiklių MDV1, MDV2 sujungimui su telekomunikacijų įtaisais</t>
  </si>
  <si>
    <t>8.10.</t>
  </si>
  <si>
    <t xml:space="preserve">Matavimų sistemos valdiklių MDV montavimas </t>
  </si>
  <si>
    <t>8.11.</t>
  </si>
  <si>
    <t>AEEAS valdiklio KDV montavimas</t>
  </si>
  <si>
    <t>8.12.</t>
  </si>
  <si>
    <t>EEA derinimo darbai</t>
  </si>
  <si>
    <t>AUTOMATIZUOTA ELEKTROS ENERGIJOS APSKAITA (EEA)</t>
  </si>
  <si>
    <t>PROCESŲ VALDYMAS IR AUTOMATIZACIJA (PVA)</t>
  </si>
  <si>
    <t xml:space="preserve">Pilnos komplektacijos TSPĮ </t>
  </si>
  <si>
    <t>Pilnos komplektacijos TSPĮ sumontavimas</t>
  </si>
  <si>
    <t>9.1.3.</t>
  </si>
  <si>
    <t>9.1.4.</t>
  </si>
  <si>
    <t>Vidaus tipo spintaTSPĮ įrangos sumontavimui</t>
  </si>
  <si>
    <t>Vidaus tipo spintos montavimas TSPĮ įrangos sumontavimui</t>
  </si>
  <si>
    <t>9.1.5.</t>
  </si>
  <si>
    <t>9.1.6.</t>
  </si>
  <si>
    <t>GPS imtuvas su antena</t>
  </si>
  <si>
    <t>GPS imtuvo su antena montavimas</t>
  </si>
  <si>
    <t>9.1.7.</t>
  </si>
  <si>
    <t>Įžeminimo laidas ir jo montavimas</t>
  </si>
  <si>
    <t>9.1.8.</t>
  </si>
  <si>
    <t>5 kategorijos ekranuotas ryšio kabelis ir jo montavimas</t>
  </si>
  <si>
    <t>TSPĮ konfigūravimas, derinimas ir funkcijų tikrinimas</t>
  </si>
  <si>
    <t>9.2.3.</t>
  </si>
  <si>
    <t>GPS imtuvo konfigūravimas, derinimas ir funkcijų tikrinimas</t>
  </si>
  <si>
    <t>Kompleksinis telesignalų, komandų veikimo, matavimų veikimo patikrinimas</t>
  </si>
  <si>
    <t>TELEKOMUNIKACIJOS (R)</t>
  </si>
  <si>
    <t>10.</t>
  </si>
  <si>
    <t>10.1.</t>
  </si>
  <si>
    <t>10.2.</t>
  </si>
  <si>
    <t>Ryšių kanalizacija ir jos įrengimas</t>
  </si>
  <si>
    <t>Šviesolaidiniai kabeliai ir jų įrengimas</t>
  </si>
  <si>
    <t>10.3.</t>
  </si>
  <si>
    <t>Informacijos perdavimo įrenginiai ir jų sumontavimas</t>
  </si>
  <si>
    <t>11.</t>
  </si>
  <si>
    <t>ŽTŠK</t>
  </si>
  <si>
    <t>11.1.</t>
  </si>
  <si>
    <t>Apsaugos nuo perkūnijos troso išmontavimas</t>
  </si>
  <si>
    <t>11.2.</t>
  </si>
  <si>
    <t xml:space="preserve">ŽTŠK </t>
  </si>
  <si>
    <t>ŽTŠK montavimas</t>
  </si>
  <si>
    <t>11.3.</t>
  </si>
  <si>
    <t>12.</t>
  </si>
  <si>
    <t>APSAUGINĖ, GAISRINĖ, VAIZDO STEBĖJIMAS</t>
  </si>
  <si>
    <t>12.1.</t>
  </si>
  <si>
    <t>Apsauginė signalizacija</t>
  </si>
  <si>
    <t>12.2.</t>
  </si>
  <si>
    <t>Apsauginės signalizacijos montavimas, derinimas ir konfigūravimas</t>
  </si>
  <si>
    <t>12.3.</t>
  </si>
  <si>
    <t>12.4.</t>
  </si>
  <si>
    <t>12.5.</t>
  </si>
  <si>
    <t>12.6.</t>
  </si>
  <si>
    <t>Gaisrinė signalizacija</t>
  </si>
  <si>
    <t>Gaisrinės signalizacijos montavimas, derinimas ir konfigūravimas</t>
  </si>
  <si>
    <t>Vaizdo stebėjimas</t>
  </si>
  <si>
    <t>Vaizdo stebėjimo įrangos montavimas, derinimas ir konfigūravimas</t>
  </si>
  <si>
    <t>13.</t>
  </si>
  <si>
    <t>13.1.</t>
  </si>
  <si>
    <t>13.1.1.</t>
  </si>
  <si>
    <t>13.1.2.</t>
  </si>
  <si>
    <t>13.2.</t>
  </si>
  <si>
    <t>13.2.1.</t>
  </si>
  <si>
    <t>13.2.2.</t>
  </si>
  <si>
    <t>13.3.</t>
  </si>
  <si>
    <t>13.3.1.</t>
  </si>
  <si>
    <t>13.3.2.</t>
  </si>
  <si>
    <t>13.4.</t>
  </si>
  <si>
    <t>13.4.1.</t>
  </si>
  <si>
    <t>13.5.1.</t>
  </si>
  <si>
    <t>13.4.2.</t>
  </si>
  <si>
    <t>13.5.</t>
  </si>
  <si>
    <t>13.6.</t>
  </si>
  <si>
    <t>Rangovo patikslinimai pagal Darbų žiniaraščio 1-13.5. punktus</t>
  </si>
  <si>
    <t>13.4.3.</t>
  </si>
  <si>
    <t>TSPĮ gamykliniai bandymai</t>
  </si>
  <si>
    <t>TSPĮ mokymo kursai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</si>
</sst>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L_t_-;\-* #,##0.00\ _L_t_-;_-* &quot;-&quot;??\ _L_t_-;_-@_-"/>
    <numFmt numFmtId="164" formatCode="??????0.0?;\-?????0.0?;?"/>
    <numFmt numFmtId="165" formatCode="?????0.0??;\-?????.0??;?"/>
  </numFmts>
  <fonts count="12" x14ac:knownFonts="1">
    <font>
      <sz val="10"/>
      <name val="Arial"/>
      <charset val="186"/>
    </font>
    <font>
      <sz val="10"/>
      <name val="Arial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indexed="8"/>
      <name val="Arial"/>
      <family val="2"/>
      <charset val="186"/>
    </font>
    <font>
      <sz val="11"/>
      <color indexed="8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i/>
      <sz val="11"/>
      <name val="Arial"/>
      <family val="2"/>
      <charset val="186"/>
    </font>
    <font>
      <i/>
      <u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Fill="1"/>
    <xf numFmtId="0" fontId="4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7" fillId="0" borderId="0" xfId="0" applyFont="1"/>
    <xf numFmtId="43" fontId="3" fillId="0" borderId="1" xfId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3" fontId="3" fillId="0" borderId="1" xfId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Protection="1">
      <protection locked="0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7" fillId="0" borderId="0" xfId="0" applyFont="1" applyProtection="1"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0" fontId="3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3" borderId="1" xfId="2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Protection="1">
      <protection locked="0"/>
    </xf>
    <xf numFmtId="49" fontId="3" fillId="3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Protection="1"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7" fillId="3" borderId="0" xfId="0" applyFont="1" applyFill="1" applyProtection="1">
      <protection locked="0"/>
    </xf>
    <xf numFmtId="0" fontId="7" fillId="3" borderId="0" xfId="0" applyFont="1" applyFill="1"/>
    <xf numFmtId="0" fontId="3" fillId="3" borderId="1" xfId="2" applyFont="1" applyFill="1" applyBorder="1" applyAlignment="1">
      <alignment horizontal="left" vertical="center" wrapText="1"/>
    </xf>
    <xf numFmtId="0" fontId="3" fillId="3" borderId="1" xfId="2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</xf>
    <xf numFmtId="43" fontId="3" fillId="3" borderId="1" xfId="1" applyFont="1" applyFill="1" applyBorder="1" applyAlignment="1" applyProtection="1">
      <alignment horizontal="center" vertical="center"/>
    </xf>
    <xf numFmtId="0" fontId="7" fillId="4" borderId="1" xfId="0" applyFont="1" applyFill="1" applyBorder="1" applyProtection="1">
      <protection locked="0"/>
    </xf>
    <xf numFmtId="43" fontId="3" fillId="5" borderId="1" xfId="1" applyFont="1" applyFill="1" applyBorder="1" applyAlignment="1" applyProtection="1">
      <alignment horizontal="center" vertical="center"/>
    </xf>
    <xf numFmtId="0" fontId="7" fillId="5" borderId="1" xfId="0" applyFont="1" applyFill="1" applyBorder="1" applyProtection="1">
      <protection locked="0"/>
    </xf>
    <xf numFmtId="49" fontId="4" fillId="5" borderId="1" xfId="2" applyNumberFormat="1" applyFont="1" applyFill="1" applyBorder="1" applyAlignment="1">
      <alignment horizontal="center" vertical="center" wrapText="1"/>
    </xf>
    <xf numFmtId="0" fontId="4" fillId="5" borderId="1" xfId="2" applyFont="1" applyFill="1" applyBorder="1" applyAlignment="1">
      <alignment horizontal="left" vertical="center" wrapText="1"/>
    </xf>
    <xf numFmtId="0" fontId="4" fillId="5" borderId="1" xfId="2" applyFont="1" applyFill="1" applyBorder="1" applyAlignment="1">
      <alignment horizontal="center" vertical="center" wrapText="1"/>
    </xf>
    <xf numFmtId="0" fontId="4" fillId="5" borderId="1" xfId="2" applyFont="1" applyFill="1" applyBorder="1" applyAlignment="1" applyProtection="1">
      <alignment horizontal="center" vertical="center" wrapText="1"/>
    </xf>
    <xf numFmtId="49" fontId="4" fillId="4" borderId="1" xfId="2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left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 applyProtection="1">
      <alignment horizontal="center" vertical="center" wrapText="1"/>
    </xf>
    <xf numFmtId="0" fontId="4" fillId="5" borderId="1" xfId="2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3" fontId="4" fillId="5" borderId="1" xfId="1" applyFont="1" applyFill="1" applyBorder="1" applyAlignment="1" applyProtection="1">
      <alignment horizontal="center" vertical="center"/>
      <protection locked="0"/>
    </xf>
    <xf numFmtId="43" fontId="4" fillId="5" borderId="1" xfId="1" applyFont="1" applyFill="1" applyBorder="1" applyAlignment="1" applyProtection="1">
      <alignment horizontal="center" vertical="center"/>
    </xf>
    <xf numFmtId="0" fontId="4" fillId="5" borderId="1" xfId="0" applyFont="1" applyFill="1" applyBorder="1" applyProtection="1">
      <protection locked="0"/>
    </xf>
    <xf numFmtId="0" fontId="8" fillId="5" borderId="1" xfId="0" applyFont="1" applyFill="1" applyBorder="1" applyProtection="1">
      <protection locked="0"/>
    </xf>
    <xf numFmtId="0" fontId="8" fillId="4" borderId="1" xfId="0" applyFont="1" applyFill="1" applyBorder="1" applyProtection="1">
      <protection locked="0"/>
    </xf>
    <xf numFmtId="0" fontId="8" fillId="3" borderId="1" xfId="0" applyFont="1" applyFill="1" applyBorder="1" applyProtection="1">
      <protection locked="0"/>
    </xf>
    <xf numFmtId="49" fontId="3" fillId="3" borderId="1" xfId="0" applyNumberFormat="1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49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4" fillId="4" borderId="1" xfId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Protection="1">
      <protection locked="0"/>
    </xf>
    <xf numFmtId="49" fontId="11" fillId="3" borderId="0" xfId="0" applyNumberFormat="1" applyFont="1" applyFill="1" applyAlignment="1">
      <alignment horizontal="left" vertical="top" wrapText="1"/>
    </xf>
    <xf numFmtId="49" fontId="10" fillId="3" borderId="0" xfId="0" applyNumberFormat="1" applyFont="1" applyFill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right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 wrapText="1"/>
      <protection locked="0"/>
    </xf>
    <xf numFmtId="0" fontId="4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 wrapText="1"/>
    </xf>
    <xf numFmtId="0" fontId="4" fillId="0" borderId="3" xfId="2" applyFont="1" applyFill="1" applyBorder="1" applyAlignment="1" applyProtection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55"/>
  <sheetViews>
    <sheetView tabSelected="1" zoomScale="90" zoomScaleNormal="90" workbookViewId="0">
      <pane ySplit="8" topLeftCell="A9" activePane="bottomLeft" state="frozen"/>
      <selection pane="bottomLeft" activeCell="D258" sqref="D258"/>
    </sheetView>
  </sheetViews>
  <sheetFormatPr defaultRowHeight="15" outlineLevelRow="2" x14ac:dyDescent="0.2"/>
  <cols>
    <col min="1" max="1" width="8.28515625" style="9" customWidth="1"/>
    <col min="2" max="2" width="72.140625" style="8" customWidth="1"/>
    <col min="3" max="3" width="9.140625" style="9" customWidth="1"/>
    <col min="4" max="4" width="10.140625" style="10" customWidth="1"/>
    <col min="5" max="5" width="18.85546875" style="11" customWidth="1"/>
    <col min="6" max="6" width="20.85546875" style="1" customWidth="1"/>
    <col min="7" max="7" width="29.5703125" style="43" customWidth="1"/>
    <col min="8" max="19" width="9.140625" style="43"/>
    <col min="20" max="16384" width="9.140625" style="1"/>
  </cols>
  <sheetData>
    <row r="1" spans="1:19" ht="14.25" x14ac:dyDescent="0.2">
      <c r="A1" s="24"/>
      <c r="B1" s="31"/>
      <c r="C1" s="2"/>
      <c r="D1" s="2"/>
      <c r="E1" s="3"/>
    </row>
    <row r="2" spans="1:19" x14ac:dyDescent="0.2">
      <c r="A2" s="25"/>
      <c r="B2" s="102" t="s">
        <v>25</v>
      </c>
      <c r="C2" s="103"/>
      <c r="D2" s="103"/>
      <c r="E2" s="103"/>
    </row>
    <row r="3" spans="1:19" ht="0.75" customHeight="1" x14ac:dyDescent="0.2">
      <c r="A3" s="26"/>
      <c r="B3" s="31"/>
      <c r="C3" s="4"/>
      <c r="D3" s="2"/>
      <c r="E3" s="3"/>
    </row>
    <row r="4" spans="1:19" ht="30" customHeight="1" x14ac:dyDescent="0.2">
      <c r="A4" s="26"/>
      <c r="B4" s="104" t="s">
        <v>94</v>
      </c>
      <c r="C4" s="104"/>
      <c r="D4" s="104"/>
      <c r="E4" s="6"/>
    </row>
    <row r="5" spans="1:19" ht="14.25" hidden="1" x14ac:dyDescent="0.2">
      <c r="A5" s="26"/>
      <c r="B5" s="7"/>
      <c r="C5" s="5"/>
      <c r="D5" s="5"/>
      <c r="E5" s="6"/>
    </row>
    <row r="6" spans="1:19" hidden="1" x14ac:dyDescent="0.2"/>
    <row r="7" spans="1:19" ht="14.25" customHeight="1" x14ac:dyDescent="0.2">
      <c r="A7" s="107" t="s">
        <v>6</v>
      </c>
      <c r="B7" s="105" t="s">
        <v>10</v>
      </c>
      <c r="C7" s="105" t="s">
        <v>7</v>
      </c>
      <c r="D7" s="105" t="s">
        <v>8</v>
      </c>
      <c r="E7" s="109" t="s">
        <v>26</v>
      </c>
      <c r="F7" s="111" t="s">
        <v>27</v>
      </c>
      <c r="G7" s="109" t="s">
        <v>28</v>
      </c>
      <c r="O7" s="1"/>
      <c r="P7" s="1"/>
      <c r="Q7" s="1"/>
      <c r="R7" s="1"/>
      <c r="S7" s="1"/>
    </row>
    <row r="8" spans="1:19" ht="14.25" customHeight="1" x14ac:dyDescent="0.2">
      <c r="A8" s="108"/>
      <c r="B8" s="106"/>
      <c r="C8" s="106"/>
      <c r="D8" s="106"/>
      <c r="E8" s="110"/>
      <c r="F8" s="112"/>
      <c r="G8" s="110"/>
      <c r="O8" s="1"/>
      <c r="P8" s="1"/>
      <c r="Q8" s="1"/>
      <c r="R8" s="1"/>
      <c r="S8" s="1"/>
    </row>
    <row r="9" spans="1:19" s="32" customFormat="1" x14ac:dyDescent="0.2">
      <c r="A9" s="74" t="s">
        <v>0</v>
      </c>
      <c r="B9" s="75" t="s">
        <v>95</v>
      </c>
      <c r="C9" s="76" t="s">
        <v>29</v>
      </c>
      <c r="D9" s="76" t="s">
        <v>29</v>
      </c>
      <c r="E9" s="77" t="s">
        <v>29</v>
      </c>
      <c r="F9" s="65">
        <f>SUM(F10:F13)</f>
        <v>0</v>
      </c>
      <c r="G9" s="6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19" s="62" customFormat="1" x14ac:dyDescent="0.2">
      <c r="A10" s="54" t="s">
        <v>15</v>
      </c>
      <c r="B10" s="63" t="s">
        <v>98</v>
      </c>
      <c r="C10" s="55" t="s">
        <v>9</v>
      </c>
      <c r="D10" s="55">
        <v>1</v>
      </c>
      <c r="E10" s="52"/>
      <c r="F10" s="33">
        <f t="shared" ref="F10:F13" si="0">D10*E10</f>
        <v>0</v>
      </c>
      <c r="G10" s="53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</row>
    <row r="11" spans="1:19" outlineLevel="1" x14ac:dyDescent="0.2">
      <c r="A11" s="54" t="s">
        <v>96</v>
      </c>
      <c r="B11" s="63" t="s">
        <v>99</v>
      </c>
      <c r="C11" s="55" t="s">
        <v>9</v>
      </c>
      <c r="D11" s="55">
        <v>1</v>
      </c>
      <c r="E11" s="52"/>
      <c r="F11" s="33">
        <f t="shared" si="0"/>
        <v>0</v>
      </c>
      <c r="G11" s="53"/>
    </row>
    <row r="12" spans="1:19" outlineLevel="2" x14ac:dyDescent="0.2">
      <c r="A12" s="54" t="s">
        <v>97</v>
      </c>
      <c r="B12" s="63" t="s">
        <v>100</v>
      </c>
      <c r="C12" s="55" t="s">
        <v>9</v>
      </c>
      <c r="D12" s="55">
        <v>1</v>
      </c>
      <c r="E12" s="52"/>
      <c r="F12" s="33">
        <f t="shared" si="0"/>
        <v>0</v>
      </c>
      <c r="G12" s="53"/>
    </row>
    <row r="13" spans="1:19" outlineLevel="2" x14ac:dyDescent="0.2">
      <c r="A13" s="54" t="s">
        <v>101</v>
      </c>
      <c r="B13" s="63" t="s">
        <v>102</v>
      </c>
      <c r="C13" s="55" t="s">
        <v>9</v>
      </c>
      <c r="D13" s="55">
        <v>1</v>
      </c>
      <c r="E13" s="52"/>
      <c r="F13" s="33">
        <f t="shared" si="0"/>
        <v>0</v>
      </c>
      <c r="G13" s="53"/>
    </row>
    <row r="14" spans="1:19" outlineLevel="2" x14ac:dyDescent="0.2">
      <c r="A14" s="74" t="s">
        <v>1</v>
      </c>
      <c r="B14" s="75" t="s">
        <v>103</v>
      </c>
      <c r="C14" s="76" t="s">
        <v>29</v>
      </c>
      <c r="D14" s="76" t="s">
        <v>29</v>
      </c>
      <c r="E14" s="77" t="s">
        <v>29</v>
      </c>
      <c r="F14" s="65">
        <f>SUM(F15,F21,F23)</f>
        <v>0</v>
      </c>
      <c r="G14" s="67"/>
    </row>
    <row r="15" spans="1:19" s="12" customFormat="1" outlineLevel="2" x14ac:dyDescent="0.2">
      <c r="A15" s="70" t="s">
        <v>11</v>
      </c>
      <c r="B15" s="78" t="s">
        <v>104</v>
      </c>
      <c r="C15" s="72" t="s">
        <v>29</v>
      </c>
      <c r="D15" s="72" t="s">
        <v>29</v>
      </c>
      <c r="E15" s="73" t="s">
        <v>29</v>
      </c>
      <c r="F15" s="68">
        <f>SUM(F16:F120)</f>
        <v>0</v>
      </c>
      <c r="G15" s="69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 s="12" customFormat="1" ht="14.25" outlineLevel="2" x14ac:dyDescent="0.2">
      <c r="A16" s="27" t="s">
        <v>30</v>
      </c>
      <c r="B16" s="16" t="s">
        <v>105</v>
      </c>
      <c r="C16" s="15" t="s">
        <v>9</v>
      </c>
      <c r="D16" s="15">
        <v>1</v>
      </c>
      <c r="E16" s="35"/>
      <c r="F16" s="33">
        <f t="shared" ref="F16:F20" si="1">D16*E16</f>
        <v>0</v>
      </c>
      <c r="G16" s="44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</row>
    <row r="17" spans="1:19" ht="14.25" outlineLevel="1" x14ac:dyDescent="0.2">
      <c r="A17" s="27" t="s">
        <v>31</v>
      </c>
      <c r="B17" s="16" t="s">
        <v>106</v>
      </c>
      <c r="C17" s="15" t="s">
        <v>9</v>
      </c>
      <c r="D17" s="15">
        <v>1</v>
      </c>
      <c r="E17" s="35"/>
      <c r="F17" s="33">
        <f t="shared" si="1"/>
        <v>0</v>
      </c>
      <c r="G17" s="44"/>
    </row>
    <row r="18" spans="1:19" s="12" customFormat="1" ht="14.25" outlineLevel="2" x14ac:dyDescent="0.2">
      <c r="A18" s="27" t="s">
        <v>107</v>
      </c>
      <c r="B18" s="16" t="s">
        <v>109</v>
      </c>
      <c r="C18" s="15" t="s">
        <v>9</v>
      </c>
      <c r="D18" s="15">
        <v>1</v>
      </c>
      <c r="E18" s="35"/>
      <c r="F18" s="33">
        <f t="shared" si="1"/>
        <v>0</v>
      </c>
      <c r="G18" s="44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</row>
    <row r="19" spans="1:19" ht="14.25" outlineLevel="1" x14ac:dyDescent="0.2">
      <c r="A19" s="27" t="s">
        <v>108</v>
      </c>
      <c r="B19" s="16" t="s">
        <v>110</v>
      </c>
      <c r="C19" s="15" t="s">
        <v>9</v>
      </c>
      <c r="D19" s="15">
        <v>1</v>
      </c>
      <c r="E19" s="35"/>
      <c r="F19" s="33">
        <f t="shared" si="1"/>
        <v>0</v>
      </c>
      <c r="G19" s="44"/>
    </row>
    <row r="20" spans="1:19" ht="14.25" outlineLevel="1" x14ac:dyDescent="0.2">
      <c r="A20" s="27" t="s">
        <v>111</v>
      </c>
      <c r="B20" s="16" t="s">
        <v>112</v>
      </c>
      <c r="C20" s="15" t="s">
        <v>9</v>
      </c>
      <c r="D20" s="15">
        <v>1</v>
      </c>
      <c r="E20" s="35"/>
      <c r="F20" s="33">
        <f t="shared" si="1"/>
        <v>0</v>
      </c>
      <c r="G20" s="44"/>
    </row>
    <row r="21" spans="1:19" outlineLevel="1" x14ac:dyDescent="0.25">
      <c r="A21" s="79" t="s">
        <v>16</v>
      </c>
      <c r="B21" s="80" t="s">
        <v>113</v>
      </c>
      <c r="C21" s="81" t="s">
        <v>29</v>
      </c>
      <c r="D21" s="81" t="s">
        <v>29</v>
      </c>
      <c r="E21" s="82" t="s">
        <v>29</v>
      </c>
      <c r="F21" s="83">
        <f>SUM(F22)</f>
        <v>0</v>
      </c>
      <c r="G21" s="84"/>
    </row>
    <row r="22" spans="1:19" ht="14.25" outlineLevel="1" x14ac:dyDescent="0.2">
      <c r="A22" s="27" t="s">
        <v>51</v>
      </c>
      <c r="B22" s="16" t="s">
        <v>52</v>
      </c>
      <c r="C22" s="15" t="s">
        <v>9</v>
      </c>
      <c r="D22" s="15">
        <v>1</v>
      </c>
      <c r="E22" s="35"/>
      <c r="F22" s="33">
        <f t="shared" ref="F22:F25" si="2">D22*E22</f>
        <v>0</v>
      </c>
      <c r="G22" s="44"/>
    </row>
    <row r="23" spans="1:19" outlineLevel="1" x14ac:dyDescent="0.25">
      <c r="A23" s="79" t="s">
        <v>114</v>
      </c>
      <c r="B23" s="80" t="s">
        <v>115</v>
      </c>
      <c r="C23" s="81" t="s">
        <v>29</v>
      </c>
      <c r="D23" s="81" t="s">
        <v>29</v>
      </c>
      <c r="E23" s="82" t="s">
        <v>29</v>
      </c>
      <c r="F23" s="68">
        <f>SUM(F24:F25)</f>
        <v>0</v>
      </c>
      <c r="G23" s="84"/>
    </row>
    <row r="24" spans="1:19" ht="27" customHeight="1" outlineLevel="1" x14ac:dyDescent="0.2">
      <c r="A24" s="27" t="s">
        <v>116</v>
      </c>
      <c r="B24" s="16" t="s">
        <v>117</v>
      </c>
      <c r="C24" s="15" t="s">
        <v>9</v>
      </c>
      <c r="D24" s="15">
        <v>1</v>
      </c>
      <c r="E24" s="35"/>
      <c r="F24" s="33">
        <f t="shared" si="2"/>
        <v>0</v>
      </c>
      <c r="G24" s="44"/>
    </row>
    <row r="25" spans="1:19" ht="14.25" outlineLevel="1" x14ac:dyDescent="0.2">
      <c r="A25" s="27" t="s">
        <v>118</v>
      </c>
      <c r="B25" s="16" t="s">
        <v>119</v>
      </c>
      <c r="C25" s="15" t="s">
        <v>9</v>
      </c>
      <c r="D25" s="15">
        <v>1</v>
      </c>
      <c r="E25" s="35"/>
      <c r="F25" s="33">
        <f t="shared" si="2"/>
        <v>0</v>
      </c>
      <c r="G25" s="44"/>
    </row>
    <row r="26" spans="1:19" ht="20.25" customHeight="1" outlineLevel="1" x14ac:dyDescent="0.2">
      <c r="A26" s="74" t="s">
        <v>5</v>
      </c>
      <c r="B26" s="75" t="s">
        <v>120</v>
      </c>
      <c r="C26" s="76" t="s">
        <v>29</v>
      </c>
      <c r="D26" s="76" t="s">
        <v>29</v>
      </c>
      <c r="E26" s="77" t="s">
        <v>29</v>
      </c>
      <c r="F26" s="65">
        <f>SUM(F27,F30,F34,F36,F39)</f>
        <v>0</v>
      </c>
      <c r="G26" s="67"/>
    </row>
    <row r="27" spans="1:19" outlineLevel="1" x14ac:dyDescent="0.2">
      <c r="A27" s="70" t="s">
        <v>53</v>
      </c>
      <c r="B27" s="71" t="s">
        <v>121</v>
      </c>
      <c r="C27" s="72" t="s">
        <v>29</v>
      </c>
      <c r="D27" s="72" t="s">
        <v>29</v>
      </c>
      <c r="E27" s="73" t="s">
        <v>29</v>
      </c>
      <c r="F27" s="68">
        <f>SUM(F28:F29)</f>
        <v>0</v>
      </c>
      <c r="G27" s="69"/>
    </row>
    <row r="28" spans="1:19" ht="14.25" outlineLevel="1" x14ac:dyDescent="0.2">
      <c r="A28" s="54" t="s">
        <v>54</v>
      </c>
      <c r="B28" s="63" t="s">
        <v>122</v>
      </c>
      <c r="C28" s="55" t="s">
        <v>9</v>
      </c>
      <c r="D28" s="55">
        <v>1</v>
      </c>
      <c r="E28" s="64"/>
      <c r="F28" s="33">
        <f t="shared" ref="F28:F67" si="3">D28*E28</f>
        <v>0</v>
      </c>
      <c r="G28" s="53"/>
    </row>
    <row r="29" spans="1:19" ht="14.25" outlineLevel="1" x14ac:dyDescent="0.2">
      <c r="A29" s="54" t="s">
        <v>55</v>
      </c>
      <c r="B29" s="63" t="s">
        <v>123</v>
      </c>
      <c r="C29" s="55" t="s">
        <v>9</v>
      </c>
      <c r="D29" s="55">
        <v>1</v>
      </c>
      <c r="E29" s="64"/>
      <c r="F29" s="33">
        <f t="shared" si="3"/>
        <v>0</v>
      </c>
      <c r="G29" s="53"/>
    </row>
    <row r="30" spans="1:19" outlineLevel="1" x14ac:dyDescent="0.25">
      <c r="A30" s="70" t="s">
        <v>124</v>
      </c>
      <c r="B30" s="71" t="s">
        <v>125</v>
      </c>
      <c r="C30" s="72" t="s">
        <v>29</v>
      </c>
      <c r="D30" s="72" t="s">
        <v>29</v>
      </c>
      <c r="E30" s="73" t="s">
        <v>29</v>
      </c>
      <c r="F30" s="68">
        <f>SUM(F31:F33)</f>
        <v>0</v>
      </c>
      <c r="G30" s="85"/>
    </row>
    <row r="31" spans="1:19" ht="14.25" outlineLevel="1" x14ac:dyDescent="0.2">
      <c r="A31" s="54" t="s">
        <v>126</v>
      </c>
      <c r="B31" s="63" t="s">
        <v>127</v>
      </c>
      <c r="C31" s="55" t="s">
        <v>9</v>
      </c>
      <c r="D31" s="55">
        <v>1</v>
      </c>
      <c r="E31" s="64"/>
      <c r="F31" s="33">
        <f t="shared" si="3"/>
        <v>0</v>
      </c>
      <c r="G31" s="53"/>
    </row>
    <row r="32" spans="1:19" ht="14.25" outlineLevel="1" x14ac:dyDescent="0.2">
      <c r="A32" s="54" t="s">
        <v>128</v>
      </c>
      <c r="B32" s="63" t="s">
        <v>130</v>
      </c>
      <c r="C32" s="55" t="s">
        <v>9</v>
      </c>
      <c r="D32" s="55">
        <v>1</v>
      </c>
      <c r="E32" s="64"/>
      <c r="F32" s="66">
        <f t="shared" si="3"/>
        <v>0</v>
      </c>
      <c r="G32" s="53"/>
    </row>
    <row r="33" spans="1:7" ht="14.25" outlineLevel="1" x14ac:dyDescent="0.2">
      <c r="A33" s="54" t="s">
        <v>129</v>
      </c>
      <c r="B33" s="63" t="s">
        <v>131</v>
      </c>
      <c r="C33" s="55" t="s">
        <v>9</v>
      </c>
      <c r="D33" s="55">
        <v>1</v>
      </c>
      <c r="E33" s="64"/>
      <c r="F33" s="66">
        <f t="shared" si="3"/>
        <v>0</v>
      </c>
      <c r="G33" s="53"/>
    </row>
    <row r="34" spans="1:7" outlineLevel="1" x14ac:dyDescent="0.25">
      <c r="A34" s="70" t="s">
        <v>132</v>
      </c>
      <c r="B34" s="71" t="s">
        <v>133</v>
      </c>
      <c r="C34" s="72" t="s">
        <v>29</v>
      </c>
      <c r="D34" s="72" t="s">
        <v>29</v>
      </c>
      <c r="E34" s="73" t="s">
        <v>29</v>
      </c>
      <c r="F34" s="83">
        <f>SUM(F35)</f>
        <v>0</v>
      </c>
      <c r="G34" s="85"/>
    </row>
    <row r="35" spans="1:7" ht="14.25" outlineLevel="1" x14ac:dyDescent="0.2">
      <c r="A35" s="54" t="s">
        <v>134</v>
      </c>
      <c r="B35" s="63" t="s">
        <v>135</v>
      </c>
      <c r="C35" s="55" t="s">
        <v>9</v>
      </c>
      <c r="D35" s="55">
        <v>1</v>
      </c>
      <c r="E35" s="64"/>
      <c r="F35" s="33">
        <f t="shared" si="3"/>
        <v>0</v>
      </c>
      <c r="G35" s="53"/>
    </row>
    <row r="36" spans="1:7" outlineLevel="1" x14ac:dyDescent="0.25">
      <c r="A36" s="70" t="s">
        <v>136</v>
      </c>
      <c r="B36" s="71" t="s">
        <v>138</v>
      </c>
      <c r="C36" s="72" t="s">
        <v>29</v>
      </c>
      <c r="D36" s="72" t="s">
        <v>29</v>
      </c>
      <c r="E36" s="73" t="s">
        <v>29</v>
      </c>
      <c r="F36" s="68">
        <f>SUM(F37:F38)</f>
        <v>0</v>
      </c>
      <c r="G36" s="85"/>
    </row>
    <row r="37" spans="1:7" ht="14.25" outlineLevel="1" x14ac:dyDescent="0.2">
      <c r="A37" s="54" t="s">
        <v>137</v>
      </c>
      <c r="B37" s="63" t="s">
        <v>143</v>
      </c>
      <c r="C37" s="55" t="s">
        <v>9</v>
      </c>
      <c r="D37" s="55">
        <v>1</v>
      </c>
      <c r="E37" s="64"/>
      <c r="F37" s="33">
        <f t="shared" si="3"/>
        <v>0</v>
      </c>
      <c r="G37" s="53"/>
    </row>
    <row r="38" spans="1:7" ht="14.25" outlineLevel="1" x14ac:dyDescent="0.2">
      <c r="A38" s="54" t="s">
        <v>139</v>
      </c>
      <c r="B38" s="63" t="s">
        <v>140</v>
      </c>
      <c r="C38" s="55" t="s">
        <v>9</v>
      </c>
      <c r="D38" s="55">
        <v>1</v>
      </c>
      <c r="E38" s="64"/>
      <c r="F38" s="33">
        <f t="shared" si="3"/>
        <v>0</v>
      </c>
      <c r="G38" s="53"/>
    </row>
    <row r="39" spans="1:7" outlineLevel="1" x14ac:dyDescent="0.25">
      <c r="A39" s="70" t="s">
        <v>141</v>
      </c>
      <c r="B39" s="71" t="s">
        <v>142</v>
      </c>
      <c r="C39" s="72" t="s">
        <v>29</v>
      </c>
      <c r="D39" s="72" t="s">
        <v>29</v>
      </c>
      <c r="E39" s="73" t="s">
        <v>29</v>
      </c>
      <c r="F39" s="68">
        <f>SUM(F40:F41)</f>
        <v>0</v>
      </c>
      <c r="G39" s="85"/>
    </row>
    <row r="40" spans="1:7" ht="14.25" outlineLevel="1" x14ac:dyDescent="0.2">
      <c r="A40" s="54" t="s">
        <v>145</v>
      </c>
      <c r="B40" s="63" t="s">
        <v>144</v>
      </c>
      <c r="C40" s="55" t="s">
        <v>9</v>
      </c>
      <c r="D40" s="55">
        <v>1</v>
      </c>
      <c r="E40" s="64"/>
      <c r="F40" s="33">
        <f t="shared" si="3"/>
        <v>0</v>
      </c>
      <c r="G40" s="53"/>
    </row>
    <row r="41" spans="1:7" ht="14.25" outlineLevel="2" x14ac:dyDescent="0.2">
      <c r="A41" s="54" t="s">
        <v>146</v>
      </c>
      <c r="B41" s="63" t="s">
        <v>142</v>
      </c>
      <c r="C41" s="55" t="s">
        <v>9</v>
      </c>
      <c r="D41" s="55">
        <v>1</v>
      </c>
      <c r="E41" s="64"/>
      <c r="F41" s="33">
        <f t="shared" si="3"/>
        <v>0</v>
      </c>
      <c r="G41" s="53"/>
    </row>
    <row r="42" spans="1:7" outlineLevel="1" x14ac:dyDescent="0.2">
      <c r="A42" s="74" t="s">
        <v>57</v>
      </c>
      <c r="B42" s="75" t="s">
        <v>147</v>
      </c>
      <c r="C42" s="76" t="s">
        <v>29</v>
      </c>
      <c r="D42" s="76" t="s">
        <v>29</v>
      </c>
      <c r="E42" s="77" t="s">
        <v>29</v>
      </c>
      <c r="F42" s="65">
        <f>SUM(F43,F44)</f>
        <v>0</v>
      </c>
      <c r="G42" s="67"/>
    </row>
    <row r="43" spans="1:7" ht="14.25" outlineLevel="2" x14ac:dyDescent="0.2">
      <c r="A43" s="54" t="s">
        <v>58</v>
      </c>
      <c r="B43" s="63" t="s">
        <v>148</v>
      </c>
      <c r="C43" s="55" t="s">
        <v>9</v>
      </c>
      <c r="D43" s="55">
        <v>1</v>
      </c>
      <c r="E43" s="64"/>
      <c r="F43" s="33">
        <f t="shared" si="3"/>
        <v>0</v>
      </c>
      <c r="G43" s="53"/>
    </row>
    <row r="44" spans="1:7" ht="14.25" outlineLevel="2" x14ac:dyDescent="0.2">
      <c r="A44" s="54" t="s">
        <v>60</v>
      </c>
      <c r="B44" s="63" t="s">
        <v>149</v>
      </c>
      <c r="C44" s="55" t="s">
        <v>9</v>
      </c>
      <c r="D44" s="55">
        <v>1</v>
      </c>
      <c r="E44" s="64"/>
      <c r="F44" s="33">
        <f t="shared" si="3"/>
        <v>0</v>
      </c>
      <c r="G44" s="53"/>
    </row>
    <row r="45" spans="1:7" outlineLevel="2" x14ac:dyDescent="0.25">
      <c r="A45" s="74" t="s">
        <v>3</v>
      </c>
      <c r="B45" s="75" t="s">
        <v>150</v>
      </c>
      <c r="C45" s="76" t="s">
        <v>29</v>
      </c>
      <c r="D45" s="76" t="s">
        <v>29</v>
      </c>
      <c r="E45" s="77" t="s">
        <v>29</v>
      </c>
      <c r="F45" s="65">
        <f>SUM(F46,F54)</f>
        <v>0</v>
      </c>
      <c r="G45" s="86"/>
    </row>
    <row r="46" spans="1:7" outlineLevel="2" x14ac:dyDescent="0.25">
      <c r="A46" s="70" t="s">
        <v>151</v>
      </c>
      <c r="B46" s="71" t="s">
        <v>156</v>
      </c>
      <c r="C46" s="72" t="s">
        <v>29</v>
      </c>
      <c r="D46" s="72" t="s">
        <v>29</v>
      </c>
      <c r="E46" s="73" t="s">
        <v>29</v>
      </c>
      <c r="F46" s="68">
        <f>SUM(F47:F53)</f>
        <v>0</v>
      </c>
      <c r="G46" s="85"/>
    </row>
    <row r="47" spans="1:7" outlineLevel="2" x14ac:dyDescent="0.25">
      <c r="A47" s="54" t="s">
        <v>63</v>
      </c>
      <c r="B47" s="63" t="s">
        <v>157</v>
      </c>
      <c r="C47" s="55" t="s">
        <v>9</v>
      </c>
      <c r="D47" s="55">
        <v>1</v>
      </c>
      <c r="E47" s="52"/>
      <c r="F47" s="33">
        <f t="shared" si="3"/>
        <v>0</v>
      </c>
      <c r="G47" s="87"/>
    </row>
    <row r="48" spans="1:7" ht="14.25" x14ac:dyDescent="0.2">
      <c r="A48" s="54" t="s">
        <v>62</v>
      </c>
      <c r="B48" s="63" t="s">
        <v>158</v>
      </c>
      <c r="C48" s="55" t="s">
        <v>9</v>
      </c>
      <c r="D48" s="55">
        <v>1</v>
      </c>
      <c r="E48" s="64"/>
      <c r="F48" s="33">
        <f t="shared" si="3"/>
        <v>0</v>
      </c>
      <c r="G48" s="53"/>
    </row>
    <row r="49" spans="1:19" s="13" customFormat="1" ht="14.25" outlineLevel="2" x14ac:dyDescent="0.2">
      <c r="A49" s="54" t="s">
        <v>64</v>
      </c>
      <c r="B49" s="63" t="s">
        <v>159</v>
      </c>
      <c r="C49" s="55" t="s">
        <v>9</v>
      </c>
      <c r="D49" s="55">
        <v>1</v>
      </c>
      <c r="E49" s="64"/>
      <c r="F49" s="33">
        <f t="shared" si="3"/>
        <v>0</v>
      </c>
      <c r="G49" s="53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0" spans="1:19" ht="14.25" x14ac:dyDescent="0.2">
      <c r="A50" s="54" t="s">
        <v>65</v>
      </c>
      <c r="B50" s="63" t="s">
        <v>160</v>
      </c>
      <c r="C50" s="55" t="s">
        <v>9</v>
      </c>
      <c r="D50" s="55">
        <v>1</v>
      </c>
      <c r="E50" s="64"/>
      <c r="F50" s="33">
        <f t="shared" si="3"/>
        <v>0</v>
      </c>
      <c r="G50" s="53"/>
    </row>
    <row r="51" spans="1:19" ht="28.5" outlineLevel="1" x14ac:dyDescent="0.2">
      <c r="A51" s="54" t="s">
        <v>66</v>
      </c>
      <c r="B51" s="63" t="s">
        <v>161</v>
      </c>
      <c r="C51" s="55" t="s">
        <v>9</v>
      </c>
      <c r="D51" s="55">
        <v>1</v>
      </c>
      <c r="E51" s="64"/>
      <c r="F51" s="33">
        <f t="shared" si="3"/>
        <v>0</v>
      </c>
      <c r="G51" s="53"/>
    </row>
    <row r="52" spans="1:19" s="13" customFormat="1" ht="28.5" outlineLevel="2" x14ac:dyDescent="0.2">
      <c r="A52" s="54" t="s">
        <v>67</v>
      </c>
      <c r="B52" s="63" t="s">
        <v>162</v>
      </c>
      <c r="C52" s="55" t="s">
        <v>9</v>
      </c>
      <c r="D52" s="55">
        <v>1</v>
      </c>
      <c r="E52" s="64"/>
      <c r="F52" s="33">
        <f t="shared" si="3"/>
        <v>0</v>
      </c>
      <c r="G52" s="53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</row>
    <row r="53" spans="1:19" s="13" customFormat="1" ht="14.25" outlineLevel="2" x14ac:dyDescent="0.2">
      <c r="A53" s="54" t="s">
        <v>68</v>
      </c>
      <c r="B53" s="63" t="s">
        <v>163</v>
      </c>
      <c r="C53" s="55" t="s">
        <v>9</v>
      </c>
      <c r="D53" s="55">
        <v>1</v>
      </c>
      <c r="E53" s="64"/>
      <c r="F53" s="33">
        <f t="shared" si="3"/>
        <v>0</v>
      </c>
      <c r="G53" s="53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s="13" customFormat="1" outlineLevel="2" x14ac:dyDescent="0.25">
      <c r="A54" s="70" t="s">
        <v>153</v>
      </c>
      <c r="B54" s="71" t="s">
        <v>164</v>
      </c>
      <c r="C54" s="72" t="s">
        <v>29</v>
      </c>
      <c r="D54" s="72" t="s">
        <v>29</v>
      </c>
      <c r="E54" s="73" t="s">
        <v>29</v>
      </c>
      <c r="F54" s="68">
        <f>SUM(F55:F67)</f>
        <v>0</v>
      </c>
      <c r="G54" s="85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</row>
    <row r="55" spans="1:19" s="13" customFormat="1" ht="14.25" outlineLevel="2" x14ac:dyDescent="0.2">
      <c r="A55" s="54" t="s">
        <v>70</v>
      </c>
      <c r="B55" s="63" t="s">
        <v>152</v>
      </c>
      <c r="C55" s="55" t="s">
        <v>9</v>
      </c>
      <c r="D55" s="55">
        <v>1</v>
      </c>
      <c r="E55" s="64"/>
      <c r="F55" s="33">
        <f t="shared" si="3"/>
        <v>0</v>
      </c>
      <c r="G55" s="53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</row>
    <row r="56" spans="1:19" s="13" customFormat="1" ht="14.25" outlineLevel="2" x14ac:dyDescent="0.2">
      <c r="A56" s="54" t="s">
        <v>71</v>
      </c>
      <c r="B56" s="63" t="s">
        <v>154</v>
      </c>
      <c r="C56" s="55" t="s">
        <v>9</v>
      </c>
      <c r="D56" s="55">
        <v>1</v>
      </c>
      <c r="E56" s="64"/>
      <c r="F56" s="33">
        <f t="shared" si="3"/>
        <v>0</v>
      </c>
      <c r="G56" s="53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</row>
    <row r="57" spans="1:19" s="13" customFormat="1" ht="14.25" outlineLevel="2" x14ac:dyDescent="0.2">
      <c r="A57" s="54" t="s">
        <v>72</v>
      </c>
      <c r="B57" s="63" t="s">
        <v>155</v>
      </c>
      <c r="C57" s="55" t="s">
        <v>9</v>
      </c>
      <c r="D57" s="55">
        <v>1</v>
      </c>
      <c r="E57" s="64"/>
      <c r="F57" s="33">
        <f t="shared" si="3"/>
        <v>0</v>
      </c>
      <c r="G57" s="53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</row>
    <row r="58" spans="1:19" s="13" customFormat="1" ht="14.25" outlineLevel="2" x14ac:dyDescent="0.2">
      <c r="A58" s="54" t="s">
        <v>73</v>
      </c>
      <c r="B58" s="63" t="s">
        <v>165</v>
      </c>
      <c r="C58" s="55" t="s">
        <v>9</v>
      </c>
      <c r="D58" s="55">
        <v>1</v>
      </c>
      <c r="E58" s="64"/>
      <c r="F58" s="33">
        <f t="shared" si="3"/>
        <v>0</v>
      </c>
      <c r="G58" s="53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</row>
    <row r="59" spans="1:19" s="13" customFormat="1" ht="14.25" outlineLevel="2" x14ac:dyDescent="0.2">
      <c r="A59" s="54" t="s">
        <v>74</v>
      </c>
      <c r="B59" s="63" t="s">
        <v>166</v>
      </c>
      <c r="C59" s="55" t="s">
        <v>9</v>
      </c>
      <c r="D59" s="55">
        <v>1</v>
      </c>
      <c r="E59" s="64"/>
      <c r="F59" s="33">
        <f t="shared" si="3"/>
        <v>0</v>
      </c>
      <c r="G59" s="53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</row>
    <row r="60" spans="1:19" s="13" customFormat="1" ht="14.25" outlineLevel="2" x14ac:dyDescent="0.2">
      <c r="A60" s="54" t="s">
        <v>75</v>
      </c>
      <c r="B60" s="63" t="s">
        <v>167</v>
      </c>
      <c r="C60" s="55" t="s">
        <v>9</v>
      </c>
      <c r="D60" s="55">
        <v>1</v>
      </c>
      <c r="E60" s="64"/>
      <c r="F60" s="33">
        <f t="shared" si="3"/>
        <v>0</v>
      </c>
      <c r="G60" s="53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</row>
    <row r="61" spans="1:19" s="13" customFormat="1" ht="14.25" outlineLevel="2" x14ac:dyDescent="0.2">
      <c r="A61" s="54" t="s">
        <v>168</v>
      </c>
      <c r="B61" s="63" t="s">
        <v>169</v>
      </c>
      <c r="C61" s="55" t="s">
        <v>9</v>
      </c>
      <c r="D61" s="55">
        <v>1</v>
      </c>
      <c r="E61" s="64"/>
      <c r="F61" s="33">
        <f t="shared" si="3"/>
        <v>0</v>
      </c>
      <c r="G61" s="53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</row>
    <row r="62" spans="1:19" s="13" customFormat="1" ht="14.25" outlineLevel="2" x14ac:dyDescent="0.2">
      <c r="A62" s="54" t="s">
        <v>170</v>
      </c>
      <c r="B62" s="63" t="s">
        <v>171</v>
      </c>
      <c r="C62" s="55" t="s">
        <v>9</v>
      </c>
      <c r="D62" s="55">
        <v>1</v>
      </c>
      <c r="E62" s="64"/>
      <c r="F62" s="33">
        <f t="shared" si="3"/>
        <v>0</v>
      </c>
      <c r="G62" s="53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</row>
    <row r="63" spans="1:19" s="13" customFormat="1" ht="14.25" outlineLevel="2" x14ac:dyDescent="0.2">
      <c r="A63" s="54" t="s">
        <v>172</v>
      </c>
      <c r="B63" s="63" t="s">
        <v>175</v>
      </c>
      <c r="C63" s="55" t="s">
        <v>9</v>
      </c>
      <c r="D63" s="55">
        <v>1</v>
      </c>
      <c r="E63" s="64"/>
      <c r="F63" s="33">
        <f t="shared" si="3"/>
        <v>0</v>
      </c>
      <c r="G63" s="53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</row>
    <row r="64" spans="1:19" s="13" customFormat="1" ht="14.25" outlineLevel="2" x14ac:dyDescent="0.2">
      <c r="A64" s="54" t="s">
        <v>173</v>
      </c>
      <c r="B64" s="63" t="s">
        <v>176</v>
      </c>
      <c r="C64" s="55" t="s">
        <v>9</v>
      </c>
      <c r="D64" s="55">
        <v>1</v>
      </c>
      <c r="E64" s="64"/>
      <c r="F64" s="33">
        <f t="shared" si="3"/>
        <v>0</v>
      </c>
      <c r="G64" s="53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</row>
    <row r="65" spans="1:19" s="13" customFormat="1" ht="14.25" outlineLevel="2" x14ac:dyDescent="0.2">
      <c r="A65" s="54" t="s">
        <v>174</v>
      </c>
      <c r="B65" s="63" t="s">
        <v>177</v>
      </c>
      <c r="C65" s="55" t="s">
        <v>9</v>
      </c>
      <c r="D65" s="55">
        <v>1</v>
      </c>
      <c r="E65" s="64"/>
      <c r="F65" s="33">
        <f t="shared" si="3"/>
        <v>0</v>
      </c>
      <c r="G65" s="53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</row>
    <row r="66" spans="1:19" ht="29.25" customHeight="1" outlineLevel="1" x14ac:dyDescent="0.2">
      <c r="A66" s="54" t="s">
        <v>178</v>
      </c>
      <c r="B66" s="63" t="s">
        <v>179</v>
      </c>
      <c r="C66" s="55" t="s">
        <v>9</v>
      </c>
      <c r="D66" s="55">
        <v>1</v>
      </c>
      <c r="E66" s="64"/>
      <c r="F66" s="33">
        <f t="shared" si="3"/>
        <v>0</v>
      </c>
      <c r="G66" s="53"/>
    </row>
    <row r="67" spans="1:19" ht="30.75" customHeight="1" outlineLevel="1" x14ac:dyDescent="0.2">
      <c r="A67" s="54" t="s">
        <v>180</v>
      </c>
      <c r="B67" s="63" t="s">
        <v>181</v>
      </c>
      <c r="C67" s="55" t="s">
        <v>9</v>
      </c>
      <c r="D67" s="55">
        <v>1</v>
      </c>
      <c r="E67" s="64"/>
      <c r="F67" s="33">
        <f t="shared" si="3"/>
        <v>0</v>
      </c>
      <c r="G67" s="53"/>
    </row>
    <row r="68" spans="1:19" s="13" customFormat="1" outlineLevel="2" x14ac:dyDescent="0.2">
      <c r="A68" s="74" t="s">
        <v>2</v>
      </c>
      <c r="B68" s="75" t="s">
        <v>182</v>
      </c>
      <c r="C68" s="76" t="s">
        <v>29</v>
      </c>
      <c r="D68" s="76" t="s">
        <v>29</v>
      </c>
      <c r="E68" s="77" t="s">
        <v>29</v>
      </c>
      <c r="F68" s="65">
        <f>SUM(F69,F98,F101,F103,F105,F108,F110,F113,F115,F117,F126,F131,F136)</f>
        <v>0</v>
      </c>
      <c r="G68" s="67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</row>
    <row r="69" spans="1:19" s="13" customFormat="1" outlineLevel="2" x14ac:dyDescent="0.2">
      <c r="A69" s="70" t="s">
        <v>17</v>
      </c>
      <c r="B69" s="78" t="s">
        <v>183</v>
      </c>
      <c r="C69" s="72" t="s">
        <v>29</v>
      </c>
      <c r="D69" s="72" t="s">
        <v>29</v>
      </c>
      <c r="E69" s="73" t="s">
        <v>29</v>
      </c>
      <c r="F69" s="68">
        <f>SUM(F70:F97)</f>
        <v>0</v>
      </c>
      <c r="G69" s="6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</row>
    <row r="70" spans="1:19" s="13" customFormat="1" ht="28.5" outlineLevel="2" x14ac:dyDescent="0.2">
      <c r="A70" s="29" t="s">
        <v>78</v>
      </c>
      <c r="B70" s="17" t="s">
        <v>184</v>
      </c>
      <c r="C70" s="19" t="s">
        <v>59</v>
      </c>
      <c r="D70" s="19">
        <v>3</v>
      </c>
      <c r="E70" s="35"/>
      <c r="F70" s="33">
        <f t="shared" ref="F70:F97" si="4">D70*E70</f>
        <v>0</v>
      </c>
      <c r="G70" s="56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</row>
    <row r="71" spans="1:19" s="13" customFormat="1" ht="28.5" outlineLevel="2" x14ac:dyDescent="0.2">
      <c r="A71" s="29" t="s">
        <v>79</v>
      </c>
      <c r="B71" s="17" t="s">
        <v>185</v>
      </c>
      <c r="C71" s="19" t="s">
        <v>59</v>
      </c>
      <c r="D71" s="19">
        <v>3</v>
      </c>
      <c r="E71" s="35"/>
      <c r="F71" s="33">
        <f t="shared" si="4"/>
        <v>0</v>
      </c>
      <c r="G71" s="56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s="13" customFormat="1" ht="28.5" outlineLevel="2" x14ac:dyDescent="0.2">
      <c r="A72" s="29" t="s">
        <v>186</v>
      </c>
      <c r="B72" s="17" t="s">
        <v>190</v>
      </c>
      <c r="C72" s="19" t="s">
        <v>59</v>
      </c>
      <c r="D72" s="19">
        <v>3</v>
      </c>
      <c r="E72" s="35"/>
      <c r="F72" s="33">
        <f t="shared" si="4"/>
        <v>0</v>
      </c>
      <c r="G72" s="56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</row>
    <row r="73" spans="1:19" ht="28.5" x14ac:dyDescent="0.2">
      <c r="A73" s="29" t="s">
        <v>187</v>
      </c>
      <c r="B73" s="17" t="s">
        <v>191</v>
      </c>
      <c r="C73" s="19" t="s">
        <v>59</v>
      </c>
      <c r="D73" s="19">
        <v>3</v>
      </c>
      <c r="E73" s="35"/>
      <c r="F73" s="33">
        <f t="shared" si="4"/>
        <v>0</v>
      </c>
      <c r="G73" s="56"/>
    </row>
    <row r="74" spans="1:19" ht="28.5" x14ac:dyDescent="0.2">
      <c r="A74" s="29" t="s">
        <v>188</v>
      </c>
      <c r="B74" s="17" t="s">
        <v>192</v>
      </c>
      <c r="C74" s="57" t="s">
        <v>59</v>
      </c>
      <c r="D74" s="57">
        <v>6</v>
      </c>
      <c r="E74" s="35"/>
      <c r="F74" s="33">
        <f t="shared" si="4"/>
        <v>0</v>
      </c>
      <c r="G74" s="56"/>
    </row>
    <row r="75" spans="1:19" ht="28.5" x14ac:dyDescent="0.2">
      <c r="A75" s="29" t="s">
        <v>189</v>
      </c>
      <c r="B75" s="17" t="s">
        <v>193</v>
      </c>
      <c r="C75" s="57" t="s">
        <v>59</v>
      </c>
      <c r="D75" s="57">
        <v>6</v>
      </c>
      <c r="E75" s="35"/>
      <c r="F75" s="33">
        <f t="shared" si="4"/>
        <v>0</v>
      </c>
      <c r="G75" s="56"/>
    </row>
    <row r="76" spans="1:19" ht="28.5" x14ac:dyDescent="0.2">
      <c r="A76" s="29" t="s">
        <v>188</v>
      </c>
      <c r="B76" s="17" t="s">
        <v>194</v>
      </c>
      <c r="C76" s="19" t="s">
        <v>59</v>
      </c>
      <c r="D76" s="19">
        <v>4</v>
      </c>
      <c r="E76" s="35"/>
      <c r="F76" s="33">
        <f t="shared" si="4"/>
        <v>0</v>
      </c>
      <c r="G76" s="56"/>
    </row>
    <row r="77" spans="1:19" ht="28.5" x14ac:dyDescent="0.2">
      <c r="A77" s="29" t="s">
        <v>189</v>
      </c>
      <c r="B77" s="17" t="s">
        <v>195</v>
      </c>
      <c r="C77" s="19" t="s">
        <v>59</v>
      </c>
      <c r="D77" s="19">
        <v>4</v>
      </c>
      <c r="E77" s="35"/>
      <c r="F77" s="33">
        <f t="shared" si="4"/>
        <v>0</v>
      </c>
      <c r="G77" s="56"/>
    </row>
    <row r="78" spans="1:19" ht="28.5" x14ac:dyDescent="0.2">
      <c r="A78" s="29" t="s">
        <v>196</v>
      </c>
      <c r="B78" s="17" t="s">
        <v>198</v>
      </c>
      <c r="C78" s="57" t="s">
        <v>59</v>
      </c>
      <c r="D78" s="57">
        <v>3</v>
      </c>
      <c r="E78" s="35"/>
      <c r="F78" s="33">
        <f t="shared" si="4"/>
        <v>0</v>
      </c>
      <c r="G78" s="56"/>
    </row>
    <row r="79" spans="1:19" ht="33.75" customHeight="1" x14ac:dyDescent="0.2">
      <c r="A79" s="29" t="s">
        <v>197</v>
      </c>
      <c r="B79" s="17" t="s">
        <v>199</v>
      </c>
      <c r="C79" s="57" t="s">
        <v>59</v>
      </c>
      <c r="D79" s="57">
        <v>3</v>
      </c>
      <c r="E79" s="35"/>
      <c r="F79" s="33">
        <f t="shared" si="4"/>
        <v>0</v>
      </c>
      <c r="G79" s="56"/>
    </row>
    <row r="80" spans="1:19" s="13" customFormat="1" ht="14.25" outlineLevel="2" x14ac:dyDescent="0.2">
      <c r="A80" s="29" t="s">
        <v>200</v>
      </c>
      <c r="B80" s="17" t="s">
        <v>204</v>
      </c>
      <c r="C80" s="19" t="s">
        <v>69</v>
      </c>
      <c r="D80" s="19">
        <v>9</v>
      </c>
      <c r="E80" s="35"/>
      <c r="F80" s="33">
        <f t="shared" si="4"/>
        <v>0</v>
      </c>
      <c r="G80" s="56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</row>
    <row r="81" spans="1:19" s="13" customFormat="1" ht="14.25" outlineLevel="2" x14ac:dyDescent="0.2">
      <c r="A81" s="29" t="s">
        <v>201</v>
      </c>
      <c r="B81" s="17" t="s">
        <v>205</v>
      </c>
      <c r="C81" s="19" t="s">
        <v>69</v>
      </c>
      <c r="D81" s="19">
        <v>9</v>
      </c>
      <c r="E81" s="35"/>
      <c r="F81" s="33">
        <f t="shared" si="4"/>
        <v>0</v>
      </c>
      <c r="G81" s="56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</row>
    <row r="82" spans="1:19" s="14" customFormat="1" outlineLevel="2" x14ac:dyDescent="0.25">
      <c r="A82" s="29" t="s">
        <v>202</v>
      </c>
      <c r="B82" s="17" t="s">
        <v>206</v>
      </c>
      <c r="C82" s="19" t="s">
        <v>56</v>
      </c>
      <c r="D82" s="19">
        <v>42</v>
      </c>
      <c r="E82" s="35"/>
      <c r="F82" s="33">
        <f t="shared" si="4"/>
        <v>0</v>
      </c>
      <c r="G82" s="56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</row>
    <row r="83" spans="1:19" ht="14.25" outlineLevel="1" x14ac:dyDescent="0.2">
      <c r="A83" s="29" t="s">
        <v>203</v>
      </c>
      <c r="B83" s="17" t="s">
        <v>207</v>
      </c>
      <c r="C83" s="19" t="s">
        <v>56</v>
      </c>
      <c r="D83" s="19">
        <v>42</v>
      </c>
      <c r="E83" s="35"/>
      <c r="F83" s="33">
        <f t="shared" si="4"/>
        <v>0</v>
      </c>
      <c r="G83" s="56"/>
    </row>
    <row r="84" spans="1:19" s="14" customFormat="1" outlineLevel="2" x14ac:dyDescent="0.25">
      <c r="A84" s="29" t="s">
        <v>208</v>
      </c>
      <c r="B84" s="17" t="s">
        <v>210</v>
      </c>
      <c r="C84" s="19" t="s">
        <v>69</v>
      </c>
      <c r="D84" s="19">
        <v>2</v>
      </c>
      <c r="E84" s="35"/>
      <c r="F84" s="33">
        <f t="shared" si="4"/>
        <v>0</v>
      </c>
      <c r="G84" s="56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</row>
    <row r="85" spans="1:19" s="14" customFormat="1" outlineLevel="2" x14ac:dyDescent="0.25">
      <c r="A85" s="29" t="s">
        <v>209</v>
      </c>
      <c r="B85" s="17" t="s">
        <v>211</v>
      </c>
      <c r="C85" s="57" t="s">
        <v>69</v>
      </c>
      <c r="D85" s="57">
        <v>2</v>
      </c>
      <c r="E85" s="35"/>
      <c r="F85" s="33">
        <f t="shared" si="4"/>
        <v>0</v>
      </c>
      <c r="G85" s="56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</row>
    <row r="86" spans="1:19" s="14" customFormat="1" outlineLevel="2" x14ac:dyDescent="0.25">
      <c r="A86" s="29" t="s">
        <v>224</v>
      </c>
      <c r="B86" s="17" t="s">
        <v>212</v>
      </c>
      <c r="C86" s="57" t="s">
        <v>69</v>
      </c>
      <c r="D86" s="57">
        <v>2</v>
      </c>
      <c r="E86" s="35"/>
      <c r="F86" s="33">
        <f t="shared" si="4"/>
        <v>0</v>
      </c>
      <c r="G86" s="56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</row>
    <row r="87" spans="1:19" s="14" customFormat="1" outlineLevel="2" x14ac:dyDescent="0.25">
      <c r="A87" s="29" t="s">
        <v>225</v>
      </c>
      <c r="B87" s="17" t="s">
        <v>213</v>
      </c>
      <c r="C87" s="57" t="s">
        <v>69</v>
      </c>
      <c r="D87" s="57">
        <v>2</v>
      </c>
      <c r="E87" s="35"/>
      <c r="F87" s="33">
        <f t="shared" si="4"/>
        <v>0</v>
      </c>
      <c r="G87" s="56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1:19" ht="14.25" outlineLevel="1" x14ac:dyDescent="0.2">
      <c r="A88" s="29" t="s">
        <v>226</v>
      </c>
      <c r="B88" s="17" t="s">
        <v>214</v>
      </c>
      <c r="C88" s="57" t="s">
        <v>9</v>
      </c>
      <c r="D88" s="57">
        <v>1</v>
      </c>
      <c r="E88" s="35"/>
      <c r="F88" s="33">
        <f t="shared" si="4"/>
        <v>0</v>
      </c>
      <c r="G88" s="56"/>
    </row>
    <row r="89" spans="1:19" s="13" customFormat="1" ht="14.25" outlineLevel="2" x14ac:dyDescent="0.2">
      <c r="A89" s="29" t="s">
        <v>227</v>
      </c>
      <c r="B89" s="17" t="s">
        <v>215</v>
      </c>
      <c r="C89" s="57" t="s">
        <v>9</v>
      </c>
      <c r="D89" s="57">
        <v>1</v>
      </c>
      <c r="E89" s="35"/>
      <c r="F89" s="33">
        <f t="shared" si="4"/>
        <v>0</v>
      </c>
      <c r="G89" s="56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</row>
    <row r="90" spans="1:19" s="13" customFormat="1" ht="14.25" outlineLevel="2" x14ac:dyDescent="0.2">
      <c r="A90" s="29" t="s">
        <v>228</v>
      </c>
      <c r="B90" s="17" t="s">
        <v>216</v>
      </c>
      <c r="C90" s="57" t="s">
        <v>9</v>
      </c>
      <c r="D90" s="57">
        <v>1</v>
      </c>
      <c r="E90" s="35"/>
      <c r="F90" s="33">
        <f t="shared" si="4"/>
        <v>0</v>
      </c>
      <c r="G90" s="56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</row>
    <row r="91" spans="1:19" s="13" customFormat="1" ht="14.25" outlineLevel="2" x14ac:dyDescent="0.2">
      <c r="A91" s="29" t="s">
        <v>229</v>
      </c>
      <c r="B91" s="17" t="s">
        <v>217</v>
      </c>
      <c r="C91" s="57" t="s">
        <v>69</v>
      </c>
      <c r="D91" s="57">
        <v>12</v>
      </c>
      <c r="E91" s="35"/>
      <c r="F91" s="33">
        <f t="shared" si="4"/>
        <v>0</v>
      </c>
      <c r="G91" s="56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</row>
    <row r="92" spans="1:19" ht="14.25" x14ac:dyDescent="0.2">
      <c r="A92" s="29" t="s">
        <v>230</v>
      </c>
      <c r="B92" s="17" t="s">
        <v>218</v>
      </c>
      <c r="C92" s="57" t="s">
        <v>69</v>
      </c>
      <c r="D92" s="57">
        <v>12</v>
      </c>
      <c r="E92" s="35"/>
      <c r="F92" s="33">
        <f t="shared" si="4"/>
        <v>0</v>
      </c>
      <c r="G92" s="56"/>
    </row>
    <row r="93" spans="1:19" ht="14.25" outlineLevel="1" x14ac:dyDescent="0.2">
      <c r="A93" s="29" t="s">
        <v>231</v>
      </c>
      <c r="B93" s="17" t="s">
        <v>219</v>
      </c>
      <c r="C93" s="57" t="s">
        <v>69</v>
      </c>
      <c r="D93" s="57">
        <v>132</v>
      </c>
      <c r="E93" s="35"/>
      <c r="F93" s="33">
        <f t="shared" si="4"/>
        <v>0</v>
      </c>
      <c r="G93" s="56"/>
    </row>
    <row r="94" spans="1:19" s="13" customFormat="1" ht="14.25" outlineLevel="2" x14ac:dyDescent="0.2">
      <c r="A94" s="29" t="s">
        <v>232</v>
      </c>
      <c r="B94" s="17" t="s">
        <v>220</v>
      </c>
      <c r="C94" s="57" t="s">
        <v>69</v>
      </c>
      <c r="D94" s="57">
        <v>132</v>
      </c>
      <c r="E94" s="35"/>
      <c r="F94" s="33">
        <f t="shared" si="4"/>
        <v>0</v>
      </c>
      <c r="G94" s="56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</row>
    <row r="95" spans="1:19" s="13" customFormat="1" ht="14.25" outlineLevel="2" x14ac:dyDescent="0.2">
      <c r="A95" s="29" t="s">
        <v>233</v>
      </c>
      <c r="B95" s="17" t="s">
        <v>221</v>
      </c>
      <c r="C95" s="57" t="s">
        <v>9</v>
      </c>
      <c r="D95" s="57">
        <v>1</v>
      </c>
      <c r="E95" s="35"/>
      <c r="F95" s="33">
        <f t="shared" si="4"/>
        <v>0</v>
      </c>
      <c r="G95" s="56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</row>
    <row r="96" spans="1:19" s="13" customFormat="1" ht="28.5" outlineLevel="2" x14ac:dyDescent="0.2">
      <c r="A96" s="29" t="s">
        <v>234</v>
      </c>
      <c r="B96" s="17" t="s">
        <v>222</v>
      </c>
      <c r="C96" s="57" t="s">
        <v>9</v>
      </c>
      <c r="D96" s="57">
        <v>1</v>
      </c>
      <c r="E96" s="35"/>
      <c r="F96" s="33">
        <f t="shared" si="4"/>
        <v>0</v>
      </c>
      <c r="G96" s="56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</row>
    <row r="97" spans="1:19" s="13" customFormat="1" ht="14.25" outlineLevel="2" x14ac:dyDescent="0.2">
      <c r="A97" s="29" t="s">
        <v>235</v>
      </c>
      <c r="B97" s="17" t="s">
        <v>223</v>
      </c>
      <c r="C97" s="57" t="s">
        <v>9</v>
      </c>
      <c r="D97" s="57">
        <v>1</v>
      </c>
      <c r="E97" s="35"/>
      <c r="F97" s="33">
        <f t="shared" si="4"/>
        <v>0</v>
      </c>
      <c r="G97" s="56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</row>
    <row r="98" spans="1:19" s="13" customFormat="1" outlineLevel="2" x14ac:dyDescent="0.2">
      <c r="A98" s="70" t="s">
        <v>22</v>
      </c>
      <c r="B98" s="78" t="s">
        <v>240</v>
      </c>
      <c r="C98" s="72" t="s">
        <v>29</v>
      </c>
      <c r="D98" s="72" t="s">
        <v>29</v>
      </c>
      <c r="E98" s="73" t="s">
        <v>29</v>
      </c>
      <c r="F98" s="68">
        <f>SUM(F99:F100)</f>
        <v>0</v>
      </c>
      <c r="G98" s="6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</row>
    <row r="99" spans="1:19" s="13" customFormat="1" ht="14.25" outlineLevel="2" x14ac:dyDescent="0.2">
      <c r="A99" s="29" t="s">
        <v>236</v>
      </c>
      <c r="B99" s="17" t="s">
        <v>238</v>
      </c>
      <c r="C99" s="19" t="s">
        <v>9</v>
      </c>
      <c r="D99" s="19">
        <v>1</v>
      </c>
      <c r="E99" s="35"/>
      <c r="F99" s="33">
        <f t="shared" ref="F99:F100" si="5">D99*E99</f>
        <v>0</v>
      </c>
      <c r="G99" s="45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</row>
    <row r="100" spans="1:19" s="13" customFormat="1" ht="14.25" outlineLevel="2" x14ac:dyDescent="0.2">
      <c r="A100" s="29" t="s">
        <v>237</v>
      </c>
      <c r="B100" s="17" t="s">
        <v>239</v>
      </c>
      <c r="C100" s="57" t="s">
        <v>9</v>
      </c>
      <c r="D100" s="57">
        <v>1</v>
      </c>
      <c r="E100" s="35"/>
      <c r="F100" s="33">
        <f t="shared" si="5"/>
        <v>0</v>
      </c>
      <c r="G100" s="45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</row>
    <row r="101" spans="1:19" s="13" customFormat="1" outlineLevel="2" x14ac:dyDescent="0.2">
      <c r="A101" s="70" t="s">
        <v>32</v>
      </c>
      <c r="B101" s="78" t="s">
        <v>242</v>
      </c>
      <c r="C101" s="72" t="s">
        <v>29</v>
      </c>
      <c r="D101" s="72" t="s">
        <v>29</v>
      </c>
      <c r="E101" s="73" t="s">
        <v>29</v>
      </c>
      <c r="F101" s="83">
        <f>SUM(F102)</f>
        <v>0</v>
      </c>
      <c r="G101" s="6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</row>
    <row r="102" spans="1:19" ht="14.25" outlineLevel="1" x14ac:dyDescent="0.2">
      <c r="A102" s="29" t="s">
        <v>243</v>
      </c>
      <c r="B102" s="17" t="s">
        <v>241</v>
      </c>
      <c r="C102" s="19" t="s">
        <v>9</v>
      </c>
      <c r="D102" s="19">
        <v>1</v>
      </c>
      <c r="E102" s="35"/>
      <c r="F102" s="33">
        <f t="shared" ref="F102" si="6">D102*E102</f>
        <v>0</v>
      </c>
      <c r="G102" s="45"/>
    </row>
    <row r="103" spans="1:19" s="13" customFormat="1" outlineLevel="2" x14ac:dyDescent="0.2">
      <c r="A103" s="70" t="s">
        <v>33</v>
      </c>
      <c r="B103" s="78" t="s">
        <v>244</v>
      </c>
      <c r="C103" s="72" t="s">
        <v>29</v>
      </c>
      <c r="D103" s="72" t="s">
        <v>29</v>
      </c>
      <c r="E103" s="73" t="s">
        <v>29</v>
      </c>
      <c r="F103" s="68">
        <f>SUM(F104)</f>
        <v>0</v>
      </c>
      <c r="G103" s="6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</row>
    <row r="104" spans="1:19" s="32" customFormat="1" ht="14.25" outlineLevel="2" x14ac:dyDescent="0.2">
      <c r="A104" s="29" t="s">
        <v>245</v>
      </c>
      <c r="B104" s="17" t="s">
        <v>246</v>
      </c>
      <c r="C104" s="19" t="s">
        <v>9</v>
      </c>
      <c r="D104" s="19">
        <v>1</v>
      </c>
      <c r="E104" s="35"/>
      <c r="F104" s="33">
        <f t="shared" ref="F104:F154" si="7">D104*E104</f>
        <v>0</v>
      </c>
      <c r="G104" s="45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</row>
    <row r="105" spans="1:19" x14ac:dyDescent="0.25">
      <c r="A105" s="79" t="s">
        <v>34</v>
      </c>
      <c r="B105" s="80" t="s">
        <v>247</v>
      </c>
      <c r="C105" s="81" t="s">
        <v>29</v>
      </c>
      <c r="D105" s="81" t="s">
        <v>29</v>
      </c>
      <c r="E105" s="82" t="s">
        <v>29</v>
      </c>
      <c r="F105" s="68">
        <f>SUM(F106:F107)</f>
        <v>0</v>
      </c>
      <c r="G105" s="84"/>
    </row>
    <row r="106" spans="1:19" ht="28.5" outlineLevel="2" x14ac:dyDescent="0.2">
      <c r="A106" s="29" t="s">
        <v>248</v>
      </c>
      <c r="B106" s="17" t="s">
        <v>249</v>
      </c>
      <c r="C106" s="57" t="s">
        <v>9</v>
      </c>
      <c r="D106" s="57">
        <v>1</v>
      </c>
      <c r="E106" s="35"/>
      <c r="F106" s="33">
        <f t="shared" si="7"/>
        <v>0</v>
      </c>
      <c r="G106" s="45"/>
    </row>
    <row r="107" spans="1:19" ht="28.5" outlineLevel="2" x14ac:dyDescent="0.2">
      <c r="A107" s="29" t="s">
        <v>250</v>
      </c>
      <c r="B107" s="17" t="s">
        <v>253</v>
      </c>
      <c r="C107" s="57" t="s">
        <v>9</v>
      </c>
      <c r="D107" s="57">
        <v>1</v>
      </c>
      <c r="E107" s="35"/>
      <c r="F107" s="33">
        <f t="shared" si="7"/>
        <v>0</v>
      </c>
      <c r="G107" s="45"/>
    </row>
    <row r="108" spans="1:19" outlineLevel="1" x14ac:dyDescent="0.25">
      <c r="A108" s="79" t="s">
        <v>35</v>
      </c>
      <c r="B108" s="80" t="s">
        <v>251</v>
      </c>
      <c r="C108" s="81" t="s">
        <v>29</v>
      </c>
      <c r="D108" s="81" t="s">
        <v>29</v>
      </c>
      <c r="E108" s="82" t="s">
        <v>29</v>
      </c>
      <c r="F108" s="83">
        <f>SUM(F109)</f>
        <v>0</v>
      </c>
      <c r="G108" s="84"/>
    </row>
    <row r="109" spans="1:19" ht="14.25" outlineLevel="2" x14ac:dyDescent="0.2">
      <c r="A109" s="29" t="s">
        <v>252</v>
      </c>
      <c r="B109" s="17" t="s">
        <v>254</v>
      </c>
      <c r="C109" s="57" t="s">
        <v>9</v>
      </c>
      <c r="D109" s="57">
        <v>1</v>
      </c>
      <c r="E109" s="35"/>
      <c r="F109" s="33">
        <f t="shared" si="7"/>
        <v>0</v>
      </c>
      <c r="G109" s="45"/>
    </row>
    <row r="110" spans="1:19" s="32" customFormat="1" outlineLevel="2" x14ac:dyDescent="0.25">
      <c r="A110" s="79" t="s">
        <v>36</v>
      </c>
      <c r="B110" s="80" t="s">
        <v>255</v>
      </c>
      <c r="C110" s="81" t="s">
        <v>29</v>
      </c>
      <c r="D110" s="81" t="s">
        <v>29</v>
      </c>
      <c r="E110" s="82" t="s">
        <v>29</v>
      </c>
      <c r="F110" s="68">
        <f>SUM(F111:F112)</f>
        <v>0</v>
      </c>
      <c r="G110" s="84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</row>
    <row r="111" spans="1:19" ht="14.25" outlineLevel="2" x14ac:dyDescent="0.2">
      <c r="A111" s="29" t="s">
        <v>256</v>
      </c>
      <c r="B111" s="17" t="s">
        <v>255</v>
      </c>
      <c r="C111" s="57" t="s">
        <v>9</v>
      </c>
      <c r="D111" s="57">
        <v>1</v>
      </c>
      <c r="E111" s="35"/>
      <c r="F111" s="33">
        <f t="shared" si="7"/>
        <v>0</v>
      </c>
      <c r="G111" s="45"/>
    </row>
    <row r="112" spans="1:19" ht="14.25" x14ac:dyDescent="0.2">
      <c r="A112" s="29" t="s">
        <v>257</v>
      </c>
      <c r="B112" s="17" t="s">
        <v>258</v>
      </c>
      <c r="C112" s="57" t="s">
        <v>9</v>
      </c>
      <c r="D112" s="57">
        <v>1</v>
      </c>
      <c r="E112" s="35"/>
      <c r="F112" s="33">
        <f t="shared" si="7"/>
        <v>0</v>
      </c>
      <c r="G112" s="45"/>
    </row>
    <row r="113" spans="1:19" outlineLevel="2" x14ac:dyDescent="0.25">
      <c r="A113" s="79" t="s">
        <v>37</v>
      </c>
      <c r="B113" s="80" t="s">
        <v>259</v>
      </c>
      <c r="C113" s="81" t="s">
        <v>29</v>
      </c>
      <c r="D113" s="81" t="s">
        <v>29</v>
      </c>
      <c r="E113" s="82" t="s">
        <v>29</v>
      </c>
      <c r="F113" s="68">
        <f>SUM(F114)</f>
        <v>0</v>
      </c>
      <c r="G113" s="84"/>
      <c r="H113" s="51"/>
    </row>
    <row r="114" spans="1:19" outlineLevel="2" x14ac:dyDescent="0.25">
      <c r="A114" s="29" t="s">
        <v>260</v>
      </c>
      <c r="B114" s="17" t="s">
        <v>261</v>
      </c>
      <c r="C114" s="57" t="s">
        <v>9</v>
      </c>
      <c r="D114" s="57">
        <v>1</v>
      </c>
      <c r="E114" s="35"/>
      <c r="F114" s="33">
        <f t="shared" si="7"/>
        <v>0</v>
      </c>
      <c r="G114" s="45"/>
      <c r="H114" s="51"/>
    </row>
    <row r="115" spans="1:19" outlineLevel="1" x14ac:dyDescent="0.25">
      <c r="A115" s="79" t="s">
        <v>262</v>
      </c>
      <c r="B115" s="80" t="s">
        <v>263</v>
      </c>
      <c r="C115" s="81" t="s">
        <v>29</v>
      </c>
      <c r="D115" s="81" t="s">
        <v>29</v>
      </c>
      <c r="E115" s="82" t="s">
        <v>29</v>
      </c>
      <c r="F115" s="68">
        <f>SUM(F116)</f>
        <v>0</v>
      </c>
      <c r="G115" s="84"/>
    </row>
    <row r="116" spans="1:19" ht="14.25" outlineLevel="1" x14ac:dyDescent="0.2">
      <c r="A116" s="29" t="s">
        <v>264</v>
      </c>
      <c r="B116" s="58" t="s">
        <v>265</v>
      </c>
      <c r="C116" s="19" t="s">
        <v>9</v>
      </c>
      <c r="D116" s="19">
        <v>1</v>
      </c>
      <c r="E116" s="35"/>
      <c r="F116" s="33">
        <f t="shared" si="7"/>
        <v>0</v>
      </c>
      <c r="G116" s="45"/>
    </row>
    <row r="117" spans="1:19" s="32" customFormat="1" outlineLevel="2" x14ac:dyDescent="0.25">
      <c r="A117" s="79" t="s">
        <v>266</v>
      </c>
      <c r="B117" s="80" t="s">
        <v>267</v>
      </c>
      <c r="C117" s="81" t="s">
        <v>29</v>
      </c>
      <c r="D117" s="81" t="s">
        <v>29</v>
      </c>
      <c r="E117" s="82" t="s">
        <v>29</v>
      </c>
      <c r="F117" s="68">
        <f>SUM(F118:F125)</f>
        <v>0</v>
      </c>
      <c r="G117" s="84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</row>
    <row r="118" spans="1:19" ht="14.25" outlineLevel="1" x14ac:dyDescent="0.2">
      <c r="A118" s="29" t="s">
        <v>268</v>
      </c>
      <c r="B118" s="58" t="s">
        <v>269</v>
      </c>
      <c r="C118" s="57" t="s">
        <v>9</v>
      </c>
      <c r="D118" s="57">
        <v>1</v>
      </c>
      <c r="E118" s="35"/>
      <c r="F118" s="33">
        <f t="shared" si="7"/>
        <v>0</v>
      </c>
      <c r="G118" s="45"/>
    </row>
    <row r="119" spans="1:19" s="32" customFormat="1" ht="14.25" outlineLevel="2" x14ac:dyDescent="0.2">
      <c r="A119" s="29" t="s">
        <v>270</v>
      </c>
      <c r="B119" s="58" t="s">
        <v>271</v>
      </c>
      <c r="C119" s="57" t="s">
        <v>9</v>
      </c>
      <c r="D119" s="57">
        <v>1</v>
      </c>
      <c r="E119" s="35"/>
      <c r="F119" s="33">
        <f t="shared" si="7"/>
        <v>0</v>
      </c>
      <c r="G119" s="45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</row>
    <row r="120" spans="1:19" s="32" customFormat="1" ht="14.25" outlineLevel="2" x14ac:dyDescent="0.2">
      <c r="A120" s="29" t="s">
        <v>272</v>
      </c>
      <c r="B120" s="58" t="s">
        <v>274</v>
      </c>
      <c r="C120" s="57" t="s">
        <v>9</v>
      </c>
      <c r="D120" s="57">
        <v>1</v>
      </c>
      <c r="E120" s="35"/>
      <c r="F120" s="33">
        <f t="shared" si="7"/>
        <v>0</v>
      </c>
      <c r="G120" s="45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</row>
    <row r="121" spans="1:19" s="32" customFormat="1" ht="14.25" outlineLevel="2" x14ac:dyDescent="0.2">
      <c r="A121" s="29" t="s">
        <v>273</v>
      </c>
      <c r="B121" s="58" t="s">
        <v>275</v>
      </c>
      <c r="C121" s="57" t="s">
        <v>9</v>
      </c>
      <c r="D121" s="57">
        <v>1</v>
      </c>
      <c r="E121" s="35"/>
      <c r="F121" s="33">
        <f t="shared" si="7"/>
        <v>0</v>
      </c>
      <c r="G121" s="45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</row>
    <row r="122" spans="1:19" ht="14.25" outlineLevel="1" x14ac:dyDescent="0.2">
      <c r="A122" s="29" t="s">
        <v>276</v>
      </c>
      <c r="B122" s="58" t="s">
        <v>280</v>
      </c>
      <c r="C122" s="57" t="s">
        <v>9</v>
      </c>
      <c r="D122" s="57">
        <v>1</v>
      </c>
      <c r="E122" s="35"/>
      <c r="F122" s="33">
        <f t="shared" si="7"/>
        <v>0</v>
      </c>
      <c r="G122" s="45"/>
    </row>
    <row r="123" spans="1:19" s="32" customFormat="1" ht="14.25" outlineLevel="2" x14ac:dyDescent="0.2">
      <c r="A123" s="29" t="s">
        <v>277</v>
      </c>
      <c r="B123" s="58" t="s">
        <v>281</v>
      </c>
      <c r="C123" s="57" t="s">
        <v>9</v>
      </c>
      <c r="D123" s="57">
        <v>1</v>
      </c>
      <c r="E123" s="35"/>
      <c r="F123" s="33">
        <f t="shared" si="7"/>
        <v>0</v>
      </c>
      <c r="G123" s="45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</row>
    <row r="124" spans="1:19" ht="14.25" outlineLevel="1" x14ac:dyDescent="0.2">
      <c r="A124" s="29" t="s">
        <v>278</v>
      </c>
      <c r="B124" s="58" t="s">
        <v>282</v>
      </c>
      <c r="C124" s="57" t="s">
        <v>9</v>
      </c>
      <c r="D124" s="57">
        <v>2</v>
      </c>
      <c r="E124" s="35"/>
      <c r="F124" s="33">
        <f t="shared" si="7"/>
        <v>0</v>
      </c>
      <c r="G124" s="45"/>
    </row>
    <row r="125" spans="1:19" s="32" customFormat="1" ht="14.25" outlineLevel="2" x14ac:dyDescent="0.2">
      <c r="A125" s="29" t="s">
        <v>279</v>
      </c>
      <c r="B125" s="58" t="s">
        <v>283</v>
      </c>
      <c r="C125" s="57" t="s">
        <v>9</v>
      </c>
      <c r="D125" s="57">
        <v>2</v>
      </c>
      <c r="E125" s="35"/>
      <c r="F125" s="33">
        <f t="shared" si="7"/>
        <v>0</v>
      </c>
      <c r="G125" s="45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</row>
    <row r="126" spans="1:19" outlineLevel="1" x14ac:dyDescent="0.25">
      <c r="A126" s="79" t="s">
        <v>284</v>
      </c>
      <c r="B126" s="80" t="s">
        <v>61</v>
      </c>
      <c r="C126" s="81" t="s">
        <v>29</v>
      </c>
      <c r="D126" s="81" t="s">
        <v>29</v>
      </c>
      <c r="E126" s="82" t="s">
        <v>29</v>
      </c>
      <c r="F126" s="68">
        <f>SUM(F127:F130)</f>
        <v>0</v>
      </c>
      <c r="G126" s="84"/>
    </row>
    <row r="127" spans="1:19" ht="14.25" outlineLevel="1" x14ac:dyDescent="0.2">
      <c r="A127" s="29" t="s">
        <v>285</v>
      </c>
      <c r="B127" s="58" t="s">
        <v>286</v>
      </c>
      <c r="C127" s="57" t="s">
        <v>9</v>
      </c>
      <c r="D127" s="57">
        <v>1</v>
      </c>
      <c r="E127" s="35"/>
      <c r="F127" s="33">
        <f t="shared" si="7"/>
        <v>0</v>
      </c>
      <c r="G127" s="45"/>
    </row>
    <row r="128" spans="1:19" ht="14.25" outlineLevel="2" x14ac:dyDescent="0.2">
      <c r="A128" s="29" t="s">
        <v>287</v>
      </c>
      <c r="B128" s="58" t="s">
        <v>288</v>
      </c>
      <c r="C128" s="57" t="s">
        <v>9</v>
      </c>
      <c r="D128" s="57">
        <v>1</v>
      </c>
      <c r="E128" s="35"/>
      <c r="F128" s="33">
        <f t="shared" si="7"/>
        <v>0</v>
      </c>
      <c r="G128" s="45"/>
    </row>
    <row r="129" spans="1:19" ht="14.25" outlineLevel="2" x14ac:dyDescent="0.2">
      <c r="A129" s="29" t="s">
        <v>289</v>
      </c>
      <c r="B129" s="58" t="s">
        <v>291</v>
      </c>
      <c r="C129" s="57" t="s">
        <v>9</v>
      </c>
      <c r="D129" s="57">
        <v>1</v>
      </c>
      <c r="E129" s="35"/>
      <c r="F129" s="33">
        <f t="shared" si="7"/>
        <v>0</v>
      </c>
      <c r="G129" s="45"/>
    </row>
    <row r="130" spans="1:19" s="32" customFormat="1" ht="14.25" outlineLevel="1" x14ac:dyDescent="0.2">
      <c r="A130" s="29" t="s">
        <v>290</v>
      </c>
      <c r="B130" s="58" t="s">
        <v>292</v>
      </c>
      <c r="C130" s="57" t="s">
        <v>9</v>
      </c>
      <c r="D130" s="57">
        <v>1</v>
      </c>
      <c r="E130" s="35"/>
      <c r="F130" s="33">
        <f t="shared" si="7"/>
        <v>0</v>
      </c>
      <c r="G130" s="45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</row>
    <row r="131" spans="1:19" s="32" customFormat="1" outlineLevel="2" x14ac:dyDescent="0.25">
      <c r="A131" s="79" t="s">
        <v>293</v>
      </c>
      <c r="B131" s="80" t="s">
        <v>295</v>
      </c>
      <c r="C131" s="81" t="s">
        <v>29</v>
      </c>
      <c r="D131" s="81" t="s">
        <v>29</v>
      </c>
      <c r="E131" s="82" t="s">
        <v>29</v>
      </c>
      <c r="F131" s="68">
        <f>SUM(F132:F135)</f>
        <v>0</v>
      </c>
      <c r="G131" s="84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</row>
    <row r="132" spans="1:19" ht="28.5" outlineLevel="1" x14ac:dyDescent="0.2">
      <c r="A132" s="88" t="s">
        <v>294</v>
      </c>
      <c r="B132" s="58" t="s">
        <v>296</v>
      </c>
      <c r="C132" s="59" t="s">
        <v>9</v>
      </c>
      <c r="D132" s="59">
        <v>1</v>
      </c>
      <c r="E132" s="89"/>
      <c r="F132" s="33">
        <f t="shared" si="7"/>
        <v>0</v>
      </c>
      <c r="G132" s="90"/>
    </row>
    <row r="133" spans="1:19" s="32" customFormat="1" ht="28.5" outlineLevel="2" x14ac:dyDescent="0.2">
      <c r="A133" s="88" t="s">
        <v>297</v>
      </c>
      <c r="B133" s="58" t="s">
        <v>298</v>
      </c>
      <c r="C133" s="59" t="s">
        <v>9</v>
      </c>
      <c r="D133" s="59">
        <v>1</v>
      </c>
      <c r="E133" s="89"/>
      <c r="F133" s="33">
        <f t="shared" si="7"/>
        <v>0</v>
      </c>
      <c r="G133" s="90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</row>
    <row r="134" spans="1:19" s="32" customFormat="1" ht="28.5" outlineLevel="2" x14ac:dyDescent="0.2">
      <c r="A134" s="88" t="s">
        <v>299</v>
      </c>
      <c r="B134" s="58" t="s">
        <v>300</v>
      </c>
      <c r="C134" s="59" t="s">
        <v>9</v>
      </c>
      <c r="D134" s="59">
        <v>1</v>
      </c>
      <c r="E134" s="89"/>
      <c r="F134" s="33">
        <f t="shared" si="7"/>
        <v>0</v>
      </c>
      <c r="G134" s="90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</row>
    <row r="135" spans="1:19" s="32" customFormat="1" ht="28.5" outlineLevel="2" x14ac:dyDescent="0.2">
      <c r="A135" s="88" t="s">
        <v>302</v>
      </c>
      <c r="B135" s="58" t="s">
        <v>303</v>
      </c>
      <c r="C135" s="59" t="s">
        <v>9</v>
      </c>
      <c r="D135" s="59">
        <v>1</v>
      </c>
      <c r="E135" s="89"/>
      <c r="F135" s="33">
        <f t="shared" si="7"/>
        <v>0</v>
      </c>
      <c r="G135" s="90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</row>
    <row r="136" spans="1:19" s="32" customFormat="1" ht="18" customHeight="1" outlineLevel="2" x14ac:dyDescent="0.25">
      <c r="A136" s="79" t="s">
        <v>301</v>
      </c>
      <c r="B136" s="80" t="s">
        <v>304</v>
      </c>
      <c r="C136" s="81"/>
      <c r="D136" s="81"/>
      <c r="E136" s="82"/>
      <c r="F136" s="68">
        <f>SUM(F137:F154)</f>
        <v>0</v>
      </c>
      <c r="G136" s="84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</row>
    <row r="137" spans="1:19" s="32" customFormat="1" ht="28.5" outlineLevel="2" x14ac:dyDescent="0.2">
      <c r="A137" s="88" t="s">
        <v>305</v>
      </c>
      <c r="B137" s="58" t="s">
        <v>311</v>
      </c>
      <c r="C137" s="59" t="s">
        <v>59</v>
      </c>
      <c r="D137" s="59">
        <v>4</v>
      </c>
      <c r="E137" s="89"/>
      <c r="F137" s="33">
        <f t="shared" si="7"/>
        <v>0</v>
      </c>
      <c r="G137" s="90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</row>
    <row r="138" spans="1:19" ht="28.5" x14ac:dyDescent="0.2">
      <c r="A138" s="88" t="s">
        <v>306</v>
      </c>
      <c r="B138" s="58" t="s">
        <v>312</v>
      </c>
      <c r="C138" s="59" t="s">
        <v>59</v>
      </c>
      <c r="D138" s="59">
        <v>3</v>
      </c>
      <c r="E138" s="89"/>
      <c r="F138" s="33">
        <f t="shared" si="7"/>
        <v>0</v>
      </c>
      <c r="G138" s="90"/>
    </row>
    <row r="139" spans="1:19" ht="14.25" x14ac:dyDescent="0.2">
      <c r="A139" s="88" t="s">
        <v>307</v>
      </c>
      <c r="B139" s="58" t="s">
        <v>313</v>
      </c>
      <c r="C139" s="59" t="s">
        <v>69</v>
      </c>
      <c r="D139" s="59">
        <v>9</v>
      </c>
      <c r="E139" s="89"/>
      <c r="F139" s="33">
        <f t="shared" si="7"/>
        <v>0</v>
      </c>
      <c r="G139" s="90"/>
    </row>
    <row r="140" spans="1:19" ht="28.5" x14ac:dyDescent="0.2">
      <c r="A140" s="88" t="s">
        <v>308</v>
      </c>
      <c r="B140" s="58" t="s">
        <v>314</v>
      </c>
      <c r="C140" s="59" t="s">
        <v>59</v>
      </c>
      <c r="D140" s="59">
        <v>3</v>
      </c>
      <c r="E140" s="89"/>
      <c r="F140" s="33">
        <f t="shared" si="7"/>
        <v>0</v>
      </c>
      <c r="G140" s="90"/>
    </row>
    <row r="141" spans="1:19" ht="28.5" x14ac:dyDescent="0.2">
      <c r="A141" s="88" t="s">
        <v>309</v>
      </c>
      <c r="B141" s="58" t="s">
        <v>315</v>
      </c>
      <c r="C141" s="59" t="s">
        <v>59</v>
      </c>
      <c r="D141" s="59">
        <v>9</v>
      </c>
      <c r="E141" s="89"/>
      <c r="F141" s="33">
        <f t="shared" si="7"/>
        <v>0</v>
      </c>
      <c r="G141" s="90"/>
    </row>
    <row r="142" spans="1:19" ht="32.25" customHeight="1" x14ac:dyDescent="0.2">
      <c r="A142" s="29" t="s">
        <v>310</v>
      </c>
      <c r="B142" s="58" t="s">
        <v>316</v>
      </c>
      <c r="C142" s="57" t="s">
        <v>9</v>
      </c>
      <c r="D142" s="57">
        <v>1</v>
      </c>
      <c r="E142" s="35"/>
      <c r="F142" s="33">
        <f t="shared" si="7"/>
        <v>0</v>
      </c>
      <c r="G142" s="45"/>
    </row>
    <row r="143" spans="1:19" ht="14.25" x14ac:dyDescent="0.2">
      <c r="A143" s="29" t="s">
        <v>317</v>
      </c>
      <c r="B143" s="58" t="s">
        <v>318</v>
      </c>
      <c r="C143" s="57" t="s">
        <v>9</v>
      </c>
      <c r="D143" s="57">
        <v>2</v>
      </c>
      <c r="E143" s="35"/>
      <c r="F143" s="33">
        <f t="shared" si="7"/>
        <v>0</v>
      </c>
      <c r="G143" s="45"/>
    </row>
    <row r="144" spans="1:19" ht="14.25" x14ac:dyDescent="0.2">
      <c r="A144" s="29" t="s">
        <v>319</v>
      </c>
      <c r="B144" s="58" t="s">
        <v>320</v>
      </c>
      <c r="C144" s="57" t="s">
        <v>69</v>
      </c>
      <c r="D144" s="57">
        <v>2</v>
      </c>
      <c r="E144" s="35"/>
      <c r="F144" s="33">
        <f t="shared" si="7"/>
        <v>0</v>
      </c>
      <c r="G144" s="45"/>
    </row>
    <row r="145" spans="1:7" ht="14.25" x14ac:dyDescent="0.2">
      <c r="A145" s="29" t="s">
        <v>321</v>
      </c>
      <c r="B145" s="58" t="s">
        <v>322</v>
      </c>
      <c r="C145" s="57" t="s">
        <v>9</v>
      </c>
      <c r="D145" s="57">
        <v>1</v>
      </c>
      <c r="E145" s="35"/>
      <c r="F145" s="33">
        <f t="shared" si="7"/>
        <v>0</v>
      </c>
      <c r="G145" s="45"/>
    </row>
    <row r="146" spans="1:7" ht="28.5" x14ac:dyDescent="0.2">
      <c r="A146" s="29" t="s">
        <v>323</v>
      </c>
      <c r="B146" s="58" t="s">
        <v>324</v>
      </c>
      <c r="C146" s="57" t="s">
        <v>9</v>
      </c>
      <c r="D146" s="57">
        <v>1</v>
      </c>
      <c r="E146" s="35"/>
      <c r="F146" s="33">
        <f t="shared" si="7"/>
        <v>0</v>
      </c>
      <c r="G146" s="45"/>
    </row>
    <row r="147" spans="1:7" ht="28.5" x14ac:dyDescent="0.2">
      <c r="A147" s="29" t="s">
        <v>325</v>
      </c>
      <c r="B147" s="58" t="s">
        <v>326</v>
      </c>
      <c r="C147" s="57" t="s">
        <v>9</v>
      </c>
      <c r="D147" s="57">
        <v>1</v>
      </c>
      <c r="E147" s="35"/>
      <c r="F147" s="33">
        <f t="shared" si="7"/>
        <v>0</v>
      </c>
      <c r="G147" s="45"/>
    </row>
    <row r="148" spans="1:7" ht="28.5" x14ac:dyDescent="0.2">
      <c r="A148" s="29" t="s">
        <v>327</v>
      </c>
      <c r="B148" s="58" t="s">
        <v>328</v>
      </c>
      <c r="C148" s="57" t="s">
        <v>9</v>
      </c>
      <c r="D148" s="57">
        <v>1</v>
      </c>
      <c r="E148" s="35"/>
      <c r="F148" s="33">
        <f t="shared" si="7"/>
        <v>0</v>
      </c>
      <c r="G148" s="45"/>
    </row>
    <row r="149" spans="1:7" ht="28.5" x14ac:dyDescent="0.2">
      <c r="A149" s="29" t="s">
        <v>329</v>
      </c>
      <c r="B149" s="58" t="s">
        <v>331</v>
      </c>
      <c r="C149" s="57" t="s">
        <v>9</v>
      </c>
      <c r="D149" s="57">
        <v>1</v>
      </c>
      <c r="E149" s="35"/>
      <c r="F149" s="33">
        <f t="shared" si="7"/>
        <v>0</v>
      </c>
      <c r="G149" s="45"/>
    </row>
    <row r="150" spans="1:7" ht="28.5" x14ac:dyDescent="0.2">
      <c r="A150" s="29" t="s">
        <v>330</v>
      </c>
      <c r="B150" s="58" t="s">
        <v>332</v>
      </c>
      <c r="C150" s="57" t="s">
        <v>9</v>
      </c>
      <c r="D150" s="57">
        <v>1</v>
      </c>
      <c r="E150" s="35"/>
      <c r="F150" s="33">
        <f t="shared" si="7"/>
        <v>0</v>
      </c>
      <c r="G150" s="45"/>
    </row>
    <row r="151" spans="1:7" ht="28.5" x14ac:dyDescent="0.2">
      <c r="A151" s="29" t="s">
        <v>333</v>
      </c>
      <c r="B151" s="58" t="s">
        <v>337</v>
      </c>
      <c r="C151" s="57" t="s">
        <v>9</v>
      </c>
      <c r="D151" s="57">
        <v>1</v>
      </c>
      <c r="E151" s="35"/>
      <c r="F151" s="33">
        <f t="shared" si="7"/>
        <v>0</v>
      </c>
      <c r="G151" s="45"/>
    </row>
    <row r="152" spans="1:7" ht="28.5" x14ac:dyDescent="0.2">
      <c r="A152" s="29" t="s">
        <v>334</v>
      </c>
      <c r="B152" s="58" t="s">
        <v>335</v>
      </c>
      <c r="C152" s="57" t="s">
        <v>9</v>
      </c>
      <c r="D152" s="57">
        <v>1</v>
      </c>
      <c r="E152" s="35"/>
      <c r="F152" s="33">
        <f t="shared" si="7"/>
        <v>0</v>
      </c>
      <c r="G152" s="45"/>
    </row>
    <row r="153" spans="1:7" ht="28.5" x14ac:dyDescent="0.2">
      <c r="A153" s="29" t="s">
        <v>336</v>
      </c>
      <c r="B153" s="58" t="s">
        <v>338</v>
      </c>
      <c r="C153" s="57" t="s">
        <v>9</v>
      </c>
      <c r="D153" s="57">
        <v>1</v>
      </c>
      <c r="E153" s="35"/>
      <c r="F153" s="33">
        <f t="shared" si="7"/>
        <v>0</v>
      </c>
      <c r="G153" s="45"/>
    </row>
    <row r="154" spans="1:7" ht="28.5" x14ac:dyDescent="0.2">
      <c r="A154" s="29" t="s">
        <v>339</v>
      </c>
      <c r="B154" s="58" t="s">
        <v>340</v>
      </c>
      <c r="C154" s="57" t="s">
        <v>9</v>
      </c>
      <c r="D154" s="57">
        <v>1</v>
      </c>
      <c r="E154" s="35"/>
      <c r="F154" s="33">
        <f t="shared" si="7"/>
        <v>0</v>
      </c>
      <c r="G154" s="45"/>
    </row>
    <row r="155" spans="1:7" x14ac:dyDescent="0.2">
      <c r="A155" s="74" t="s">
        <v>4</v>
      </c>
      <c r="B155" s="75" t="s">
        <v>50</v>
      </c>
      <c r="C155" s="76" t="s">
        <v>29</v>
      </c>
      <c r="D155" s="76" t="s">
        <v>29</v>
      </c>
      <c r="E155" s="77" t="s">
        <v>29</v>
      </c>
      <c r="F155" s="65">
        <f>SUM(F156,F179,F182,F187)</f>
        <v>0</v>
      </c>
      <c r="G155" s="91"/>
    </row>
    <row r="156" spans="1:7" x14ac:dyDescent="0.2">
      <c r="A156" s="70" t="s">
        <v>341</v>
      </c>
      <c r="B156" s="78" t="s">
        <v>379</v>
      </c>
      <c r="C156" s="72" t="s">
        <v>29</v>
      </c>
      <c r="D156" s="72" t="s">
        <v>29</v>
      </c>
      <c r="E156" s="73" t="s">
        <v>29</v>
      </c>
      <c r="F156" s="68">
        <f>SUM(F157:F178)</f>
        <v>0</v>
      </c>
      <c r="G156" s="69"/>
    </row>
    <row r="157" spans="1:7" ht="14.25" x14ac:dyDescent="0.2">
      <c r="A157" s="29" t="s">
        <v>82</v>
      </c>
      <c r="B157" s="58" t="s">
        <v>342</v>
      </c>
      <c r="C157" s="59" t="s">
        <v>9</v>
      </c>
      <c r="D157" s="59">
        <v>4</v>
      </c>
      <c r="E157" s="35"/>
      <c r="F157" s="33">
        <f t="shared" ref="F157:F181" si="8">D157*E157</f>
        <v>0</v>
      </c>
      <c r="G157" s="45"/>
    </row>
    <row r="158" spans="1:7" ht="28.5" x14ac:dyDescent="0.2">
      <c r="A158" s="29" t="s">
        <v>83</v>
      </c>
      <c r="B158" s="58" t="s">
        <v>343</v>
      </c>
      <c r="C158" s="59" t="s">
        <v>9</v>
      </c>
      <c r="D158" s="59">
        <v>4</v>
      </c>
      <c r="E158" s="35"/>
      <c r="F158" s="33">
        <f t="shared" si="8"/>
        <v>0</v>
      </c>
      <c r="G158" s="45"/>
    </row>
    <row r="159" spans="1:7" ht="14.25" x14ac:dyDescent="0.2">
      <c r="A159" s="29" t="s">
        <v>344</v>
      </c>
      <c r="B159" s="58" t="s">
        <v>350</v>
      </c>
      <c r="C159" s="59" t="s">
        <v>9</v>
      </c>
      <c r="D159" s="59">
        <v>3</v>
      </c>
      <c r="E159" s="35"/>
      <c r="F159" s="33">
        <f t="shared" si="8"/>
        <v>0</v>
      </c>
      <c r="G159" s="45"/>
    </row>
    <row r="160" spans="1:7" ht="14.25" x14ac:dyDescent="0.2">
      <c r="A160" s="29" t="s">
        <v>345</v>
      </c>
      <c r="B160" s="58" t="s">
        <v>351</v>
      </c>
      <c r="C160" s="59" t="s">
        <v>9</v>
      </c>
      <c r="D160" s="59">
        <v>3</v>
      </c>
      <c r="E160" s="35"/>
      <c r="F160" s="33">
        <f t="shared" si="8"/>
        <v>0</v>
      </c>
      <c r="G160" s="45"/>
    </row>
    <row r="161" spans="1:7" ht="14.25" x14ac:dyDescent="0.2">
      <c r="A161" s="29" t="s">
        <v>346</v>
      </c>
      <c r="B161" s="58" t="s">
        <v>352</v>
      </c>
      <c r="C161" s="59" t="s">
        <v>9</v>
      </c>
      <c r="D161" s="59">
        <v>2</v>
      </c>
      <c r="E161" s="35"/>
      <c r="F161" s="33">
        <f t="shared" si="8"/>
        <v>0</v>
      </c>
      <c r="G161" s="45"/>
    </row>
    <row r="162" spans="1:7" ht="14.25" x14ac:dyDescent="0.2">
      <c r="A162" s="29" t="s">
        <v>347</v>
      </c>
      <c r="B162" s="58" t="s">
        <v>353</v>
      </c>
      <c r="C162" s="59" t="s">
        <v>9</v>
      </c>
      <c r="D162" s="59">
        <v>2</v>
      </c>
      <c r="E162" s="35"/>
      <c r="F162" s="33">
        <f t="shared" si="8"/>
        <v>0</v>
      </c>
      <c r="G162" s="45"/>
    </row>
    <row r="163" spans="1:7" ht="14.25" x14ac:dyDescent="0.2">
      <c r="A163" s="29" t="s">
        <v>348</v>
      </c>
      <c r="B163" s="58" t="s">
        <v>354</v>
      </c>
      <c r="C163" s="59" t="s">
        <v>9</v>
      </c>
      <c r="D163" s="59">
        <v>2</v>
      </c>
      <c r="E163" s="35"/>
      <c r="F163" s="33">
        <f t="shared" si="8"/>
        <v>0</v>
      </c>
      <c r="G163" s="45"/>
    </row>
    <row r="164" spans="1:7" ht="28.5" x14ac:dyDescent="0.2">
      <c r="A164" s="29" t="s">
        <v>349</v>
      </c>
      <c r="B164" s="58" t="s">
        <v>355</v>
      </c>
      <c r="C164" s="59" t="s">
        <v>9</v>
      </c>
      <c r="D164" s="59">
        <v>2</v>
      </c>
      <c r="E164" s="35"/>
      <c r="F164" s="33">
        <f t="shared" si="8"/>
        <v>0</v>
      </c>
      <c r="G164" s="45"/>
    </row>
    <row r="165" spans="1:7" ht="14.25" x14ac:dyDescent="0.2">
      <c r="A165" s="29" t="s">
        <v>356</v>
      </c>
      <c r="B165" s="58" t="s">
        <v>359</v>
      </c>
      <c r="C165" s="59" t="s">
        <v>9</v>
      </c>
      <c r="D165" s="59">
        <v>1</v>
      </c>
      <c r="E165" s="35"/>
      <c r="F165" s="33">
        <f t="shared" si="8"/>
        <v>0</v>
      </c>
      <c r="G165" s="45"/>
    </row>
    <row r="166" spans="1:7" ht="28.5" x14ac:dyDescent="0.2">
      <c r="A166" s="29" t="s">
        <v>357</v>
      </c>
      <c r="B166" s="58" t="s">
        <v>360</v>
      </c>
      <c r="C166" s="59" t="s">
        <v>9</v>
      </c>
      <c r="D166" s="59">
        <v>1</v>
      </c>
      <c r="E166" s="35"/>
      <c r="F166" s="33">
        <f t="shared" si="8"/>
        <v>0</v>
      </c>
      <c r="G166" s="45"/>
    </row>
    <row r="167" spans="1:7" ht="14.25" x14ac:dyDescent="0.2">
      <c r="A167" s="29" t="s">
        <v>358</v>
      </c>
      <c r="B167" s="58" t="s">
        <v>361</v>
      </c>
      <c r="C167" s="59" t="s">
        <v>9</v>
      </c>
      <c r="D167" s="59">
        <v>1</v>
      </c>
      <c r="E167" s="35"/>
      <c r="F167" s="33">
        <f t="shared" si="8"/>
        <v>0</v>
      </c>
      <c r="G167" s="45"/>
    </row>
    <row r="168" spans="1:7" ht="28.5" x14ac:dyDescent="0.2">
      <c r="A168" s="29" t="s">
        <v>362</v>
      </c>
      <c r="B168" s="58" t="s">
        <v>363</v>
      </c>
      <c r="C168" s="59" t="s">
        <v>9</v>
      </c>
      <c r="D168" s="59">
        <v>1</v>
      </c>
      <c r="E168" s="35"/>
      <c r="F168" s="33">
        <f t="shared" si="8"/>
        <v>0</v>
      </c>
      <c r="G168" s="45"/>
    </row>
    <row r="169" spans="1:7" ht="14.25" x14ac:dyDescent="0.2">
      <c r="A169" s="29" t="s">
        <v>364</v>
      </c>
      <c r="B169" s="58" t="s">
        <v>366</v>
      </c>
      <c r="C169" s="59" t="s">
        <v>9</v>
      </c>
      <c r="D169" s="59">
        <v>1</v>
      </c>
      <c r="E169" s="35"/>
      <c r="F169" s="33">
        <f t="shared" si="8"/>
        <v>0</v>
      </c>
      <c r="G169" s="45"/>
    </row>
    <row r="170" spans="1:7" ht="14.25" x14ac:dyDescent="0.2">
      <c r="A170" s="29" t="s">
        <v>365</v>
      </c>
      <c r="B170" s="58" t="s">
        <v>367</v>
      </c>
      <c r="C170" s="59" t="s">
        <v>9</v>
      </c>
      <c r="D170" s="59">
        <v>1</v>
      </c>
      <c r="E170" s="35"/>
      <c r="F170" s="33">
        <f t="shared" si="8"/>
        <v>0</v>
      </c>
      <c r="G170" s="45"/>
    </row>
    <row r="171" spans="1:7" ht="28.5" x14ac:dyDescent="0.2">
      <c r="A171" s="29" t="s">
        <v>368</v>
      </c>
      <c r="B171" s="58" t="s">
        <v>369</v>
      </c>
      <c r="C171" s="59" t="s">
        <v>9</v>
      </c>
      <c r="D171" s="59">
        <v>1</v>
      </c>
      <c r="E171" s="35"/>
      <c r="F171" s="33">
        <f t="shared" si="8"/>
        <v>0</v>
      </c>
      <c r="G171" s="45"/>
    </row>
    <row r="172" spans="1:7" ht="28.5" x14ac:dyDescent="0.2">
      <c r="A172" s="29" t="s">
        <v>370</v>
      </c>
      <c r="B172" s="58" t="s">
        <v>371</v>
      </c>
      <c r="C172" s="59" t="s">
        <v>9</v>
      </c>
      <c r="D172" s="59">
        <v>1</v>
      </c>
      <c r="E172" s="35"/>
      <c r="F172" s="33">
        <f t="shared" si="8"/>
        <v>0</v>
      </c>
      <c r="G172" s="45"/>
    </row>
    <row r="173" spans="1:7" ht="14.25" x14ac:dyDescent="0.2">
      <c r="A173" s="29" t="s">
        <v>372</v>
      </c>
      <c r="B173" s="58" t="s">
        <v>373</v>
      </c>
      <c r="C173" s="59" t="s">
        <v>9</v>
      </c>
      <c r="D173" s="59">
        <v>1</v>
      </c>
      <c r="E173" s="35"/>
      <c r="F173" s="33">
        <f t="shared" si="8"/>
        <v>0</v>
      </c>
      <c r="G173" s="45"/>
    </row>
    <row r="174" spans="1:7" ht="28.5" x14ac:dyDescent="0.2">
      <c r="A174" s="29" t="s">
        <v>374</v>
      </c>
      <c r="B174" s="58" t="s">
        <v>375</v>
      </c>
      <c r="C174" s="59" t="s">
        <v>9</v>
      </c>
      <c r="D174" s="59">
        <v>1</v>
      </c>
      <c r="E174" s="35"/>
      <c r="F174" s="33">
        <f t="shared" si="8"/>
        <v>0</v>
      </c>
      <c r="G174" s="45"/>
    </row>
    <row r="175" spans="1:7" ht="28.5" x14ac:dyDescent="0.2">
      <c r="A175" s="29" t="s">
        <v>376</v>
      </c>
      <c r="B175" s="58" t="s">
        <v>377</v>
      </c>
      <c r="C175" s="59" t="s">
        <v>9</v>
      </c>
      <c r="D175" s="59">
        <v>1</v>
      </c>
      <c r="E175" s="35"/>
      <c r="F175" s="33">
        <f t="shared" si="8"/>
        <v>0</v>
      </c>
      <c r="G175" s="45"/>
    </row>
    <row r="176" spans="1:7" ht="14.25" x14ac:dyDescent="0.2">
      <c r="A176" s="29" t="s">
        <v>378</v>
      </c>
      <c r="B176" s="58" t="s">
        <v>380</v>
      </c>
      <c r="C176" s="59" t="s">
        <v>9</v>
      </c>
      <c r="D176" s="59">
        <v>1</v>
      </c>
      <c r="E176" s="35"/>
      <c r="F176" s="33">
        <f t="shared" si="8"/>
        <v>0</v>
      </c>
      <c r="G176" s="45"/>
    </row>
    <row r="177" spans="1:7" ht="14.25" x14ac:dyDescent="0.2">
      <c r="A177" s="29" t="s">
        <v>381</v>
      </c>
      <c r="B177" s="58" t="s">
        <v>383</v>
      </c>
      <c r="C177" s="59" t="s">
        <v>9</v>
      </c>
      <c r="D177" s="59">
        <v>1</v>
      </c>
      <c r="E177" s="35"/>
      <c r="F177" s="33">
        <f t="shared" si="8"/>
        <v>0</v>
      </c>
      <c r="G177" s="45"/>
    </row>
    <row r="178" spans="1:7" ht="28.5" x14ac:dyDescent="0.2">
      <c r="A178" s="29" t="s">
        <v>382</v>
      </c>
      <c r="B178" s="58" t="s">
        <v>384</v>
      </c>
      <c r="C178" s="59" t="s">
        <v>9</v>
      </c>
      <c r="D178" s="59">
        <v>1</v>
      </c>
      <c r="E178" s="35"/>
      <c r="F178" s="33">
        <f t="shared" si="8"/>
        <v>0</v>
      </c>
      <c r="G178" s="45"/>
    </row>
    <row r="179" spans="1:7" x14ac:dyDescent="0.25">
      <c r="A179" s="79" t="s">
        <v>80</v>
      </c>
      <c r="B179" s="80" t="s">
        <v>385</v>
      </c>
      <c r="C179" s="81" t="s">
        <v>29</v>
      </c>
      <c r="D179" s="81" t="s">
        <v>29</v>
      </c>
      <c r="E179" s="82" t="s">
        <v>29</v>
      </c>
      <c r="F179" s="68">
        <f>SUM(F180:F181)</f>
        <v>0</v>
      </c>
      <c r="G179" s="84"/>
    </row>
    <row r="180" spans="1:7" ht="14.25" x14ac:dyDescent="0.2">
      <c r="A180" s="29" t="s">
        <v>84</v>
      </c>
      <c r="B180" s="58" t="s">
        <v>386</v>
      </c>
      <c r="C180" s="59" t="s">
        <v>9</v>
      </c>
      <c r="D180" s="59">
        <v>1</v>
      </c>
      <c r="E180" s="35"/>
      <c r="F180" s="33">
        <f t="shared" si="8"/>
        <v>0</v>
      </c>
      <c r="G180" s="45"/>
    </row>
    <row r="181" spans="1:7" ht="14.25" x14ac:dyDescent="0.2">
      <c r="A181" s="29" t="s">
        <v>81</v>
      </c>
      <c r="B181" s="58" t="s">
        <v>387</v>
      </c>
      <c r="C181" s="59" t="s">
        <v>9</v>
      </c>
      <c r="D181" s="59">
        <v>1</v>
      </c>
      <c r="E181" s="35"/>
      <c r="F181" s="33">
        <f t="shared" si="8"/>
        <v>0</v>
      </c>
      <c r="G181" s="45"/>
    </row>
    <row r="182" spans="1:7" x14ac:dyDescent="0.2">
      <c r="A182" s="70" t="s">
        <v>388</v>
      </c>
      <c r="B182" s="78" t="s">
        <v>393</v>
      </c>
      <c r="C182" s="72" t="s">
        <v>29</v>
      </c>
      <c r="D182" s="72" t="s">
        <v>29</v>
      </c>
      <c r="E182" s="73" t="s">
        <v>29</v>
      </c>
      <c r="F182" s="68">
        <f>SUM(F183:F186)</f>
        <v>0</v>
      </c>
      <c r="G182" s="69"/>
    </row>
    <row r="183" spans="1:7" x14ac:dyDescent="0.25">
      <c r="A183" s="29" t="s">
        <v>390</v>
      </c>
      <c r="B183" s="17" t="s">
        <v>394</v>
      </c>
      <c r="C183" s="19" t="s">
        <v>56</v>
      </c>
      <c r="D183" s="19">
        <v>1</v>
      </c>
      <c r="E183" s="35"/>
      <c r="F183" s="33">
        <f t="shared" ref="F183:F186" si="9">D183*E183</f>
        <v>0</v>
      </c>
      <c r="G183" s="46"/>
    </row>
    <row r="184" spans="1:7" x14ac:dyDescent="0.25">
      <c r="A184" s="29" t="s">
        <v>391</v>
      </c>
      <c r="B184" s="20" t="s">
        <v>395</v>
      </c>
      <c r="C184" s="19" t="s">
        <v>69</v>
      </c>
      <c r="D184" s="19">
        <v>1</v>
      </c>
      <c r="E184" s="35"/>
      <c r="F184" s="33">
        <f t="shared" si="9"/>
        <v>0</v>
      </c>
      <c r="G184" s="46"/>
    </row>
    <row r="185" spans="1:7" x14ac:dyDescent="0.25">
      <c r="A185" s="29" t="s">
        <v>392</v>
      </c>
      <c r="B185" s="17" t="s">
        <v>396</v>
      </c>
      <c r="C185" s="19" t="s">
        <v>69</v>
      </c>
      <c r="D185" s="19">
        <v>1</v>
      </c>
      <c r="E185" s="35"/>
      <c r="F185" s="33">
        <f t="shared" si="9"/>
        <v>0</v>
      </c>
      <c r="G185" s="46"/>
    </row>
    <row r="186" spans="1:7" x14ac:dyDescent="0.25">
      <c r="A186" s="29" t="s">
        <v>397</v>
      </c>
      <c r="B186" s="17" t="s">
        <v>398</v>
      </c>
      <c r="C186" s="19" t="s">
        <v>9</v>
      </c>
      <c r="D186" s="19">
        <v>1</v>
      </c>
      <c r="E186" s="35"/>
      <c r="F186" s="33">
        <f t="shared" si="9"/>
        <v>0</v>
      </c>
      <c r="G186" s="46"/>
    </row>
    <row r="187" spans="1:7" x14ac:dyDescent="0.2">
      <c r="A187" s="70" t="s">
        <v>389</v>
      </c>
      <c r="B187" s="78" t="s">
        <v>400</v>
      </c>
      <c r="C187" s="72" t="s">
        <v>29</v>
      </c>
      <c r="D187" s="72" t="s">
        <v>29</v>
      </c>
      <c r="E187" s="73" t="s">
        <v>29</v>
      </c>
      <c r="F187" s="68">
        <f>SUM(F188)</f>
        <v>0</v>
      </c>
      <c r="G187" s="69"/>
    </row>
    <row r="188" spans="1:7" ht="14.25" x14ac:dyDescent="0.2">
      <c r="A188" s="30" t="s">
        <v>399</v>
      </c>
      <c r="B188" s="60" t="s">
        <v>401</v>
      </c>
      <c r="C188" s="19" t="s">
        <v>9</v>
      </c>
      <c r="D188" s="19">
        <v>1</v>
      </c>
      <c r="E188" s="35"/>
      <c r="F188" s="33">
        <f t="shared" ref="F188" si="10">D188*E188</f>
        <v>0</v>
      </c>
      <c r="G188" s="45"/>
    </row>
    <row r="189" spans="1:7" x14ac:dyDescent="0.2">
      <c r="A189" s="74" t="s">
        <v>12</v>
      </c>
      <c r="B189" s="75" t="s">
        <v>419</v>
      </c>
      <c r="C189" s="76" t="s">
        <v>29</v>
      </c>
      <c r="D189" s="76" t="s">
        <v>29</v>
      </c>
      <c r="E189" s="77" t="s">
        <v>29</v>
      </c>
      <c r="F189" s="65">
        <f>SUM(F190:F201)</f>
        <v>0</v>
      </c>
      <c r="G189" s="67"/>
    </row>
    <row r="190" spans="1:7" ht="14.25" x14ac:dyDescent="0.2">
      <c r="A190" s="29" t="s">
        <v>18</v>
      </c>
      <c r="B190" s="17" t="s">
        <v>76</v>
      </c>
      <c r="C190" s="19" t="s">
        <v>69</v>
      </c>
      <c r="D190" s="19">
        <v>1</v>
      </c>
      <c r="E190" s="35"/>
      <c r="F190" s="33">
        <f t="shared" ref="F190:F201" si="11">D190*E190</f>
        <v>0</v>
      </c>
      <c r="G190" s="45"/>
    </row>
    <row r="191" spans="1:7" ht="14.25" x14ac:dyDescent="0.2">
      <c r="A191" s="29" t="s">
        <v>23</v>
      </c>
      <c r="B191" s="17" t="s">
        <v>77</v>
      </c>
      <c r="C191" s="19" t="s">
        <v>69</v>
      </c>
      <c r="D191" s="19">
        <v>1</v>
      </c>
      <c r="E191" s="35"/>
      <c r="F191" s="33">
        <f t="shared" si="11"/>
        <v>0</v>
      </c>
      <c r="G191" s="45"/>
    </row>
    <row r="192" spans="1:7" ht="14.25" x14ac:dyDescent="0.2">
      <c r="A192" s="29" t="s">
        <v>85</v>
      </c>
      <c r="B192" s="17" t="s">
        <v>406</v>
      </c>
      <c r="C192" s="19" t="s">
        <v>69</v>
      </c>
      <c r="D192" s="19">
        <v>1</v>
      </c>
      <c r="E192" s="35"/>
      <c r="F192" s="33">
        <f t="shared" si="11"/>
        <v>0</v>
      </c>
      <c r="G192" s="45"/>
    </row>
    <row r="193" spans="1:7" ht="14.25" x14ac:dyDescent="0.2">
      <c r="A193" s="29" t="s">
        <v>86</v>
      </c>
      <c r="B193" s="17" t="s">
        <v>405</v>
      </c>
      <c r="C193" s="19" t="s">
        <v>69</v>
      </c>
      <c r="D193" s="19">
        <v>1</v>
      </c>
      <c r="E193" s="35"/>
      <c r="F193" s="33">
        <f t="shared" si="11"/>
        <v>0</v>
      </c>
      <c r="G193" s="45"/>
    </row>
    <row r="194" spans="1:7" ht="14.25" x14ac:dyDescent="0.2">
      <c r="A194" s="29" t="s">
        <v>87</v>
      </c>
      <c r="B194" s="21" t="s">
        <v>407</v>
      </c>
      <c r="C194" s="57" t="s">
        <v>9</v>
      </c>
      <c r="D194" s="57">
        <v>1</v>
      </c>
      <c r="E194" s="35"/>
      <c r="F194" s="33">
        <f t="shared" si="11"/>
        <v>0</v>
      </c>
      <c r="G194" s="45"/>
    </row>
    <row r="195" spans="1:7" ht="14.25" x14ac:dyDescent="0.2">
      <c r="A195" s="29" t="s">
        <v>402</v>
      </c>
      <c r="B195" s="21" t="s">
        <v>408</v>
      </c>
      <c r="C195" s="57" t="s">
        <v>9</v>
      </c>
      <c r="D195" s="57">
        <v>1</v>
      </c>
      <c r="E195" s="35"/>
      <c r="F195" s="33">
        <f t="shared" si="11"/>
        <v>0</v>
      </c>
      <c r="G195" s="45"/>
    </row>
    <row r="196" spans="1:7" ht="14.25" x14ac:dyDescent="0.2">
      <c r="A196" s="29" t="s">
        <v>403</v>
      </c>
      <c r="B196" s="21" t="s">
        <v>409</v>
      </c>
      <c r="C196" s="57" t="s">
        <v>69</v>
      </c>
      <c r="D196" s="57">
        <v>3</v>
      </c>
      <c r="E196" s="35"/>
      <c r="F196" s="33">
        <f t="shared" si="11"/>
        <v>0</v>
      </c>
      <c r="G196" s="45"/>
    </row>
    <row r="197" spans="1:7" ht="28.5" x14ac:dyDescent="0.2">
      <c r="A197" s="29" t="s">
        <v>404</v>
      </c>
      <c r="B197" s="21" t="s">
        <v>410</v>
      </c>
      <c r="C197" s="57" t="s">
        <v>9</v>
      </c>
      <c r="D197" s="57">
        <v>1</v>
      </c>
      <c r="E197" s="35"/>
      <c r="F197" s="33">
        <f t="shared" si="11"/>
        <v>0</v>
      </c>
      <c r="G197" s="45"/>
    </row>
    <row r="198" spans="1:7" ht="28.5" x14ac:dyDescent="0.2">
      <c r="A198" s="29" t="s">
        <v>411</v>
      </c>
      <c r="B198" s="21" t="s">
        <v>412</v>
      </c>
      <c r="C198" s="57" t="s">
        <v>9</v>
      </c>
      <c r="D198" s="57">
        <v>1</v>
      </c>
      <c r="E198" s="35"/>
      <c r="F198" s="33">
        <f t="shared" si="11"/>
        <v>0</v>
      </c>
      <c r="G198" s="45"/>
    </row>
    <row r="199" spans="1:7" ht="14.25" x14ac:dyDescent="0.2">
      <c r="A199" s="29" t="s">
        <v>413</v>
      </c>
      <c r="B199" s="21" t="s">
        <v>414</v>
      </c>
      <c r="C199" s="57" t="s">
        <v>9</v>
      </c>
      <c r="D199" s="57">
        <v>1</v>
      </c>
      <c r="E199" s="35"/>
      <c r="F199" s="33">
        <f t="shared" si="11"/>
        <v>0</v>
      </c>
      <c r="G199" s="45"/>
    </row>
    <row r="200" spans="1:7" ht="14.25" x14ac:dyDescent="0.2">
      <c r="A200" s="29" t="s">
        <v>415</v>
      </c>
      <c r="B200" s="21" t="s">
        <v>416</v>
      </c>
      <c r="C200" s="57" t="s">
        <v>9</v>
      </c>
      <c r="D200" s="57">
        <v>1</v>
      </c>
      <c r="E200" s="35"/>
      <c r="F200" s="33">
        <f t="shared" si="11"/>
        <v>0</v>
      </c>
      <c r="G200" s="45"/>
    </row>
    <row r="201" spans="1:7" ht="14.25" x14ac:dyDescent="0.2">
      <c r="A201" s="29" t="s">
        <v>417</v>
      </c>
      <c r="B201" s="21" t="s">
        <v>418</v>
      </c>
      <c r="C201" s="57" t="s">
        <v>9</v>
      </c>
      <c r="D201" s="57">
        <v>1</v>
      </c>
      <c r="E201" s="35"/>
      <c r="F201" s="33">
        <f t="shared" si="11"/>
        <v>0</v>
      </c>
      <c r="G201" s="45"/>
    </row>
    <row r="202" spans="1:7" x14ac:dyDescent="0.2">
      <c r="A202" s="74" t="s">
        <v>13</v>
      </c>
      <c r="B202" s="75" t="s">
        <v>420</v>
      </c>
      <c r="C202" s="76" t="s">
        <v>29</v>
      </c>
      <c r="D202" s="76" t="s">
        <v>29</v>
      </c>
      <c r="E202" s="77" t="s">
        <v>29</v>
      </c>
      <c r="F202" s="65">
        <f>SUM(F203,F212)</f>
        <v>0</v>
      </c>
      <c r="G202" s="67"/>
    </row>
    <row r="203" spans="1:7" x14ac:dyDescent="0.2">
      <c r="A203" s="70" t="s">
        <v>19</v>
      </c>
      <c r="B203" s="78" t="s">
        <v>21</v>
      </c>
      <c r="C203" s="72" t="s">
        <v>29</v>
      </c>
      <c r="D203" s="72" t="s">
        <v>29</v>
      </c>
      <c r="E203" s="73" t="s">
        <v>29</v>
      </c>
      <c r="F203" s="68">
        <f>SUM(F204:F211)</f>
        <v>0</v>
      </c>
      <c r="G203" s="69"/>
    </row>
    <row r="204" spans="1:7" ht="14.25" x14ac:dyDescent="0.2">
      <c r="A204" s="28" t="s">
        <v>88</v>
      </c>
      <c r="B204" s="16" t="s">
        <v>421</v>
      </c>
      <c r="C204" s="15" t="s">
        <v>9</v>
      </c>
      <c r="D204" s="15">
        <v>2</v>
      </c>
      <c r="E204" s="35"/>
      <c r="F204" s="33">
        <f t="shared" ref="F204:F211" si="12">D204*E204</f>
        <v>0</v>
      </c>
      <c r="G204" s="44"/>
    </row>
    <row r="205" spans="1:7" ht="14.25" x14ac:dyDescent="0.2">
      <c r="A205" s="28" t="s">
        <v>89</v>
      </c>
      <c r="B205" s="16" t="s">
        <v>422</v>
      </c>
      <c r="C205" s="15" t="s">
        <v>9</v>
      </c>
      <c r="D205" s="15">
        <v>2</v>
      </c>
      <c r="E205" s="35"/>
      <c r="F205" s="33">
        <f t="shared" si="12"/>
        <v>0</v>
      </c>
      <c r="G205" s="44"/>
    </row>
    <row r="206" spans="1:7" ht="14.25" x14ac:dyDescent="0.2">
      <c r="A206" s="28" t="s">
        <v>423</v>
      </c>
      <c r="B206" s="16" t="s">
        <v>425</v>
      </c>
      <c r="C206" s="15" t="s">
        <v>9</v>
      </c>
      <c r="D206" s="15">
        <v>1</v>
      </c>
      <c r="E206" s="35"/>
      <c r="F206" s="33">
        <f t="shared" si="12"/>
        <v>0</v>
      </c>
      <c r="G206" s="44"/>
    </row>
    <row r="207" spans="1:7" ht="14.25" x14ac:dyDescent="0.2">
      <c r="A207" s="28" t="s">
        <v>424</v>
      </c>
      <c r="B207" s="16" t="s">
        <v>426</v>
      </c>
      <c r="C207" s="15" t="s">
        <v>9</v>
      </c>
      <c r="D207" s="15">
        <v>1</v>
      </c>
      <c r="E207" s="35"/>
      <c r="F207" s="33">
        <f t="shared" si="12"/>
        <v>0</v>
      </c>
      <c r="G207" s="44"/>
    </row>
    <row r="208" spans="1:7" ht="14.25" x14ac:dyDescent="0.2">
      <c r="A208" s="28" t="s">
        <v>427</v>
      </c>
      <c r="B208" s="16" t="s">
        <v>429</v>
      </c>
      <c r="C208" s="15" t="s">
        <v>9</v>
      </c>
      <c r="D208" s="15">
        <v>1</v>
      </c>
      <c r="E208" s="35"/>
      <c r="F208" s="33">
        <f t="shared" si="12"/>
        <v>0</v>
      </c>
      <c r="G208" s="44"/>
    </row>
    <row r="209" spans="1:7" ht="14.25" x14ac:dyDescent="0.2">
      <c r="A209" s="28" t="s">
        <v>428</v>
      </c>
      <c r="B209" s="16" t="s">
        <v>430</v>
      </c>
      <c r="C209" s="15" t="s">
        <v>9</v>
      </c>
      <c r="D209" s="15">
        <v>1</v>
      </c>
      <c r="E209" s="35"/>
      <c r="F209" s="33">
        <f t="shared" si="12"/>
        <v>0</v>
      </c>
      <c r="G209" s="44"/>
    </row>
    <row r="210" spans="1:7" ht="14.25" x14ac:dyDescent="0.2">
      <c r="A210" s="28" t="s">
        <v>431</v>
      </c>
      <c r="B210" s="16" t="s">
        <v>432</v>
      </c>
      <c r="C210" s="15" t="s">
        <v>9</v>
      </c>
      <c r="D210" s="15">
        <v>1</v>
      </c>
      <c r="E210" s="35"/>
      <c r="F210" s="33">
        <f t="shared" si="12"/>
        <v>0</v>
      </c>
      <c r="G210" s="44"/>
    </row>
    <row r="211" spans="1:7" ht="14.25" x14ac:dyDescent="0.2">
      <c r="A211" s="28" t="s">
        <v>433</v>
      </c>
      <c r="B211" s="16" t="s">
        <v>434</v>
      </c>
      <c r="C211" s="15" t="s">
        <v>9</v>
      </c>
      <c r="D211" s="15">
        <v>1</v>
      </c>
      <c r="E211" s="35"/>
      <c r="F211" s="33">
        <f t="shared" si="12"/>
        <v>0</v>
      </c>
      <c r="G211" s="44"/>
    </row>
    <row r="212" spans="1:7" x14ac:dyDescent="0.2">
      <c r="A212" s="70" t="s">
        <v>20</v>
      </c>
      <c r="B212" s="78" t="s">
        <v>24</v>
      </c>
      <c r="C212" s="72" t="s">
        <v>29</v>
      </c>
      <c r="D212" s="72" t="s">
        <v>29</v>
      </c>
      <c r="E212" s="73" t="s">
        <v>29</v>
      </c>
      <c r="F212" s="68">
        <f>SUM(F213:F215)</f>
        <v>0</v>
      </c>
      <c r="G212" s="69"/>
    </row>
    <row r="213" spans="1:7" ht="14.25" x14ac:dyDescent="0.2">
      <c r="A213" s="28" t="s">
        <v>90</v>
      </c>
      <c r="B213" s="16" t="s">
        <v>435</v>
      </c>
      <c r="C213" s="15" t="s">
        <v>9</v>
      </c>
      <c r="D213" s="15">
        <v>1</v>
      </c>
      <c r="E213" s="35"/>
      <c r="F213" s="33">
        <f t="shared" ref="F213:F215" si="13">D213*E213</f>
        <v>0</v>
      </c>
      <c r="G213" s="44"/>
    </row>
    <row r="214" spans="1:7" ht="14.25" x14ac:dyDescent="0.2">
      <c r="A214" s="28" t="s">
        <v>93</v>
      </c>
      <c r="B214" s="16" t="s">
        <v>437</v>
      </c>
      <c r="C214" s="15" t="s">
        <v>9</v>
      </c>
      <c r="D214" s="15">
        <v>1</v>
      </c>
      <c r="E214" s="35"/>
      <c r="F214" s="33">
        <f t="shared" si="13"/>
        <v>0</v>
      </c>
      <c r="G214" s="44"/>
    </row>
    <row r="215" spans="1:7" ht="28.5" x14ac:dyDescent="0.2">
      <c r="A215" s="28" t="s">
        <v>436</v>
      </c>
      <c r="B215" s="16" t="s">
        <v>438</v>
      </c>
      <c r="C215" s="15" t="s">
        <v>9</v>
      </c>
      <c r="D215" s="15">
        <v>1</v>
      </c>
      <c r="E215" s="35"/>
      <c r="F215" s="33">
        <f t="shared" si="13"/>
        <v>0</v>
      </c>
      <c r="G215" s="44"/>
    </row>
    <row r="216" spans="1:7" x14ac:dyDescent="0.2">
      <c r="A216" s="74" t="s">
        <v>440</v>
      </c>
      <c r="B216" s="75" t="s">
        <v>439</v>
      </c>
      <c r="C216" s="76" t="s">
        <v>29</v>
      </c>
      <c r="D216" s="76" t="s">
        <v>29</v>
      </c>
      <c r="E216" s="77" t="s">
        <v>29</v>
      </c>
      <c r="F216" s="65">
        <f>SUM(F217,F218,F219)</f>
        <v>0</v>
      </c>
      <c r="G216" s="67"/>
    </row>
    <row r="217" spans="1:7" ht="14.25" x14ac:dyDescent="0.2">
      <c r="A217" s="28" t="s">
        <v>441</v>
      </c>
      <c r="B217" s="16" t="s">
        <v>443</v>
      </c>
      <c r="C217" s="18" t="s">
        <v>9</v>
      </c>
      <c r="D217" s="18">
        <v>1</v>
      </c>
      <c r="E217" s="35"/>
      <c r="F217" s="33">
        <f t="shared" ref="F217" si="14">D217*E217</f>
        <v>0</v>
      </c>
      <c r="G217" s="44"/>
    </row>
    <row r="218" spans="1:7" ht="14.25" x14ac:dyDescent="0.2">
      <c r="A218" s="28" t="s">
        <v>442</v>
      </c>
      <c r="B218" s="22" t="s">
        <v>444</v>
      </c>
      <c r="C218" s="18" t="s">
        <v>9</v>
      </c>
      <c r="D218" s="18">
        <v>1</v>
      </c>
      <c r="E218" s="35"/>
      <c r="F218" s="33">
        <f t="shared" ref="F218:F219" si="15">D218*E218</f>
        <v>0</v>
      </c>
      <c r="G218" s="44"/>
    </row>
    <row r="219" spans="1:7" ht="14.25" x14ac:dyDescent="0.2">
      <c r="A219" s="28" t="s">
        <v>445</v>
      </c>
      <c r="B219" s="22" t="s">
        <v>446</v>
      </c>
      <c r="C219" s="23" t="s">
        <v>9</v>
      </c>
      <c r="D219" s="23">
        <v>1</v>
      </c>
      <c r="E219" s="35"/>
      <c r="F219" s="33">
        <f t="shared" si="15"/>
        <v>0</v>
      </c>
      <c r="G219" s="44"/>
    </row>
    <row r="220" spans="1:7" x14ac:dyDescent="0.25">
      <c r="A220" s="92" t="s">
        <v>447</v>
      </c>
      <c r="B220" s="93" t="s">
        <v>448</v>
      </c>
      <c r="C220" s="94" t="s">
        <v>29</v>
      </c>
      <c r="D220" s="94" t="s">
        <v>29</v>
      </c>
      <c r="E220" s="95" t="s">
        <v>29</v>
      </c>
      <c r="F220" s="65">
        <f>SUM(F221,F222,F223)</f>
        <v>0</v>
      </c>
      <c r="G220" s="96"/>
    </row>
    <row r="221" spans="1:7" ht="14.25" x14ac:dyDescent="0.2">
      <c r="A221" s="28" t="s">
        <v>449</v>
      </c>
      <c r="B221" s="22" t="s">
        <v>450</v>
      </c>
      <c r="C221" s="23" t="s">
        <v>9</v>
      </c>
      <c r="D221" s="23">
        <v>1</v>
      </c>
      <c r="E221" s="35"/>
      <c r="F221" s="33">
        <f t="shared" ref="F221:F223" si="16">D221*E221</f>
        <v>0</v>
      </c>
      <c r="G221" s="44"/>
    </row>
    <row r="222" spans="1:7" ht="14.25" x14ac:dyDescent="0.2">
      <c r="A222" s="28" t="s">
        <v>451</v>
      </c>
      <c r="B222" s="22" t="s">
        <v>452</v>
      </c>
      <c r="C222" s="23" t="s">
        <v>9</v>
      </c>
      <c r="D222" s="23">
        <v>1</v>
      </c>
      <c r="E222" s="35"/>
      <c r="F222" s="33">
        <f t="shared" si="16"/>
        <v>0</v>
      </c>
      <c r="G222" s="44"/>
    </row>
    <row r="223" spans="1:7" ht="14.25" x14ac:dyDescent="0.2">
      <c r="A223" s="28" t="s">
        <v>454</v>
      </c>
      <c r="B223" s="22" t="s">
        <v>453</v>
      </c>
      <c r="C223" s="23" t="s">
        <v>9</v>
      </c>
      <c r="D223" s="23">
        <v>1</v>
      </c>
      <c r="E223" s="35"/>
      <c r="F223" s="33">
        <f t="shared" si="16"/>
        <v>0</v>
      </c>
      <c r="G223" s="44"/>
    </row>
    <row r="224" spans="1:7" x14ac:dyDescent="0.25">
      <c r="A224" s="92" t="s">
        <v>455</v>
      </c>
      <c r="B224" s="93" t="s">
        <v>456</v>
      </c>
      <c r="C224" s="94"/>
      <c r="D224" s="94"/>
      <c r="E224" s="95"/>
      <c r="F224" s="65">
        <f>SUM(F225:F230)</f>
        <v>0</v>
      </c>
      <c r="G224" s="96"/>
    </row>
    <row r="225" spans="1:7" ht="14.25" x14ac:dyDescent="0.2">
      <c r="A225" s="28" t="s">
        <v>457</v>
      </c>
      <c r="B225" s="22" t="s">
        <v>458</v>
      </c>
      <c r="C225" s="23" t="s">
        <v>9</v>
      </c>
      <c r="D225" s="23">
        <v>1</v>
      </c>
      <c r="E225" s="35"/>
      <c r="F225" s="33">
        <f t="shared" ref="F225:F230" si="17">D225*E225</f>
        <v>0</v>
      </c>
      <c r="G225" s="44"/>
    </row>
    <row r="226" spans="1:7" ht="14.25" x14ac:dyDescent="0.2">
      <c r="A226" s="28" t="s">
        <v>459</v>
      </c>
      <c r="B226" s="22" t="s">
        <v>460</v>
      </c>
      <c r="C226" s="23" t="s">
        <v>9</v>
      </c>
      <c r="D226" s="23">
        <v>1</v>
      </c>
      <c r="E226" s="35"/>
      <c r="F226" s="33">
        <f t="shared" si="17"/>
        <v>0</v>
      </c>
      <c r="G226" s="44"/>
    </row>
    <row r="227" spans="1:7" ht="14.25" x14ac:dyDescent="0.2">
      <c r="A227" s="28" t="s">
        <v>461</v>
      </c>
      <c r="B227" s="22" t="s">
        <v>465</v>
      </c>
      <c r="C227" s="23" t="s">
        <v>9</v>
      </c>
      <c r="D227" s="23">
        <v>1</v>
      </c>
      <c r="E227" s="35"/>
      <c r="F227" s="33">
        <f t="shared" si="17"/>
        <v>0</v>
      </c>
      <c r="G227" s="44"/>
    </row>
    <row r="228" spans="1:7" ht="14.25" x14ac:dyDescent="0.2">
      <c r="A228" s="28" t="s">
        <v>462</v>
      </c>
      <c r="B228" s="22" t="s">
        <v>466</v>
      </c>
      <c r="C228" s="23" t="s">
        <v>9</v>
      </c>
      <c r="D228" s="23">
        <v>1</v>
      </c>
      <c r="E228" s="35"/>
      <c r="F228" s="33">
        <f t="shared" si="17"/>
        <v>0</v>
      </c>
      <c r="G228" s="44"/>
    </row>
    <row r="229" spans="1:7" ht="14.25" x14ac:dyDescent="0.2">
      <c r="A229" s="28" t="s">
        <v>463</v>
      </c>
      <c r="B229" s="22" t="s">
        <v>467</v>
      </c>
      <c r="C229" s="23" t="s">
        <v>9</v>
      </c>
      <c r="D229" s="23">
        <v>1</v>
      </c>
      <c r="E229" s="35"/>
      <c r="F229" s="33">
        <f t="shared" si="17"/>
        <v>0</v>
      </c>
      <c r="G229" s="44"/>
    </row>
    <row r="230" spans="1:7" ht="14.25" x14ac:dyDescent="0.2">
      <c r="A230" s="28" t="s">
        <v>464</v>
      </c>
      <c r="B230" s="22" t="s">
        <v>468</v>
      </c>
      <c r="C230" s="23" t="s">
        <v>9</v>
      </c>
      <c r="D230" s="23">
        <v>1</v>
      </c>
      <c r="E230" s="35"/>
      <c r="F230" s="33">
        <f t="shared" si="17"/>
        <v>0</v>
      </c>
      <c r="G230" s="44"/>
    </row>
    <row r="231" spans="1:7" x14ac:dyDescent="0.2">
      <c r="A231" s="74" t="s">
        <v>469</v>
      </c>
      <c r="B231" s="75" t="s">
        <v>43</v>
      </c>
      <c r="C231" s="76"/>
      <c r="D231" s="76"/>
      <c r="E231" s="77"/>
      <c r="F231" s="65">
        <f>SUM(F232,F235,F238,F241,F245,F247)</f>
        <v>0</v>
      </c>
      <c r="G231" s="67"/>
    </row>
    <row r="232" spans="1:7" x14ac:dyDescent="0.2">
      <c r="A232" s="70" t="s">
        <v>470</v>
      </c>
      <c r="B232" s="78" t="s">
        <v>44</v>
      </c>
      <c r="C232" s="72" t="s">
        <v>29</v>
      </c>
      <c r="D232" s="72" t="s">
        <v>29</v>
      </c>
      <c r="E232" s="73" t="s">
        <v>29</v>
      </c>
      <c r="F232" s="68">
        <f>SUM(F233:F234)</f>
        <v>0</v>
      </c>
      <c r="G232" s="69"/>
    </row>
    <row r="233" spans="1:7" ht="14.25" x14ac:dyDescent="0.2">
      <c r="A233" s="37" t="s">
        <v>471</v>
      </c>
      <c r="B233" s="38" t="s">
        <v>38</v>
      </c>
      <c r="C233" s="34" t="s">
        <v>9</v>
      </c>
      <c r="D233" s="34">
        <v>1</v>
      </c>
      <c r="E233" s="35"/>
      <c r="F233" s="33">
        <f t="shared" ref="F233" si="18">D233*E233</f>
        <v>0</v>
      </c>
      <c r="G233" s="39"/>
    </row>
    <row r="234" spans="1:7" ht="14.25" x14ac:dyDescent="0.2">
      <c r="A234" s="37" t="s">
        <v>472</v>
      </c>
      <c r="B234" s="38" t="s">
        <v>39</v>
      </c>
      <c r="C234" s="34" t="s">
        <v>9</v>
      </c>
      <c r="D234" s="34">
        <v>1</v>
      </c>
      <c r="E234" s="35"/>
      <c r="F234" s="33">
        <f t="shared" ref="F234" si="19">D234*E234</f>
        <v>0</v>
      </c>
      <c r="G234" s="39"/>
    </row>
    <row r="235" spans="1:7" x14ac:dyDescent="0.2">
      <c r="A235" s="70" t="s">
        <v>473</v>
      </c>
      <c r="B235" s="78" t="s">
        <v>40</v>
      </c>
      <c r="C235" s="72" t="s">
        <v>29</v>
      </c>
      <c r="D235" s="72" t="s">
        <v>29</v>
      </c>
      <c r="E235" s="73" t="s">
        <v>29</v>
      </c>
      <c r="F235" s="83">
        <f>SUM(F236:F237)</f>
        <v>0</v>
      </c>
      <c r="G235" s="69"/>
    </row>
    <row r="236" spans="1:7" ht="14.25" x14ac:dyDescent="0.2">
      <c r="A236" s="37" t="s">
        <v>474</v>
      </c>
      <c r="B236" s="38" t="s">
        <v>40</v>
      </c>
      <c r="C236" s="34" t="s">
        <v>9</v>
      </c>
      <c r="D236" s="34">
        <v>1</v>
      </c>
      <c r="E236" s="35"/>
      <c r="F236" s="33">
        <f t="shared" ref="F236:F237" si="20">D236*E236</f>
        <v>0</v>
      </c>
      <c r="G236" s="36"/>
    </row>
    <row r="237" spans="1:7" ht="14.25" x14ac:dyDescent="0.2">
      <c r="A237" s="37" t="s">
        <v>475</v>
      </c>
      <c r="B237" s="38" t="s">
        <v>92</v>
      </c>
      <c r="C237" s="34" t="s">
        <v>9</v>
      </c>
      <c r="D237" s="34">
        <v>1</v>
      </c>
      <c r="E237" s="35"/>
      <c r="F237" s="33">
        <f t="shared" si="20"/>
        <v>0</v>
      </c>
      <c r="G237" s="36"/>
    </row>
    <row r="238" spans="1:7" x14ac:dyDescent="0.2">
      <c r="A238" s="70" t="s">
        <v>476</v>
      </c>
      <c r="B238" s="78" t="s">
        <v>45</v>
      </c>
      <c r="C238" s="72" t="s">
        <v>29</v>
      </c>
      <c r="D238" s="72" t="s">
        <v>29</v>
      </c>
      <c r="E238" s="73" t="s">
        <v>29</v>
      </c>
      <c r="F238" s="68">
        <f>SUM(F239:F240)</f>
        <v>0</v>
      </c>
      <c r="G238" s="69"/>
    </row>
    <row r="239" spans="1:7" ht="28.5" x14ac:dyDescent="0.2">
      <c r="A239" s="37" t="s">
        <v>477</v>
      </c>
      <c r="B239" s="38" t="s">
        <v>41</v>
      </c>
      <c r="C239" s="34" t="s">
        <v>9</v>
      </c>
      <c r="D239" s="34">
        <v>1</v>
      </c>
      <c r="E239" s="35"/>
      <c r="F239" s="33">
        <f t="shared" ref="F239:F240" si="21">D239*E239</f>
        <v>0</v>
      </c>
      <c r="G239" s="39"/>
    </row>
    <row r="240" spans="1:7" ht="14.25" x14ac:dyDescent="0.2">
      <c r="A240" s="37" t="s">
        <v>478</v>
      </c>
      <c r="B240" s="38" t="s">
        <v>42</v>
      </c>
      <c r="C240" s="34" t="s">
        <v>9</v>
      </c>
      <c r="D240" s="34">
        <v>1</v>
      </c>
      <c r="E240" s="35"/>
      <c r="F240" s="33">
        <f t="shared" si="21"/>
        <v>0</v>
      </c>
      <c r="G240" s="39"/>
    </row>
    <row r="241" spans="1:7" x14ac:dyDescent="0.2">
      <c r="A241" s="70" t="s">
        <v>479</v>
      </c>
      <c r="B241" s="78" t="s">
        <v>14</v>
      </c>
      <c r="C241" s="72" t="s">
        <v>29</v>
      </c>
      <c r="D241" s="72" t="s">
        <v>29</v>
      </c>
      <c r="E241" s="73" t="s">
        <v>29</v>
      </c>
      <c r="F241" s="83">
        <f>SUM(F242:F244)</f>
        <v>0</v>
      </c>
      <c r="G241" s="69"/>
    </row>
    <row r="242" spans="1:7" ht="14.25" x14ac:dyDescent="0.2">
      <c r="A242" s="28" t="s">
        <v>480</v>
      </c>
      <c r="B242" s="16" t="s">
        <v>91</v>
      </c>
      <c r="C242" s="15" t="s">
        <v>9</v>
      </c>
      <c r="D242" s="15">
        <v>1</v>
      </c>
      <c r="E242" s="35"/>
      <c r="F242" s="33">
        <f t="shared" ref="F242:F244" si="22">D242*E242</f>
        <v>0</v>
      </c>
      <c r="G242" s="44"/>
    </row>
    <row r="243" spans="1:7" ht="14.25" x14ac:dyDescent="0.2">
      <c r="A243" s="28" t="s">
        <v>482</v>
      </c>
      <c r="B243" s="16" t="s">
        <v>487</v>
      </c>
      <c r="C243" s="15" t="s">
        <v>9</v>
      </c>
      <c r="D243" s="15">
        <v>1</v>
      </c>
      <c r="E243" s="35"/>
      <c r="F243" s="33">
        <f t="shared" si="22"/>
        <v>0</v>
      </c>
      <c r="G243" s="44"/>
    </row>
    <row r="244" spans="1:7" ht="14.25" x14ac:dyDescent="0.2">
      <c r="A244" s="28" t="s">
        <v>486</v>
      </c>
      <c r="B244" s="16" t="s">
        <v>488</v>
      </c>
      <c r="C244" s="15" t="s">
        <v>9</v>
      </c>
      <c r="D244" s="15">
        <v>1</v>
      </c>
      <c r="E244" s="35"/>
      <c r="F244" s="33">
        <f t="shared" si="22"/>
        <v>0</v>
      </c>
      <c r="G244" s="44"/>
    </row>
    <row r="245" spans="1:7" x14ac:dyDescent="0.2">
      <c r="A245" s="70" t="s">
        <v>483</v>
      </c>
      <c r="B245" s="99" t="s">
        <v>46</v>
      </c>
      <c r="C245" s="72" t="s">
        <v>29</v>
      </c>
      <c r="D245" s="72" t="s">
        <v>29</v>
      </c>
      <c r="E245" s="73" t="s">
        <v>29</v>
      </c>
      <c r="F245" s="83">
        <f>SUM(F246)</f>
        <v>0</v>
      </c>
      <c r="G245" s="69"/>
    </row>
    <row r="246" spans="1:7" ht="14.25" x14ac:dyDescent="0.2">
      <c r="A246" s="28" t="s">
        <v>481</v>
      </c>
      <c r="B246" s="21" t="s">
        <v>46</v>
      </c>
      <c r="C246" s="34" t="s">
        <v>9</v>
      </c>
      <c r="D246" s="34">
        <v>1</v>
      </c>
      <c r="E246" s="35"/>
      <c r="F246" s="33">
        <f t="shared" ref="F246" si="23">D246*E246</f>
        <v>0</v>
      </c>
      <c r="G246" s="39"/>
    </row>
    <row r="247" spans="1:7" x14ac:dyDescent="0.2">
      <c r="A247" s="70" t="s">
        <v>484</v>
      </c>
      <c r="B247" s="78" t="s">
        <v>485</v>
      </c>
      <c r="C247" s="72" t="s">
        <v>29</v>
      </c>
      <c r="D247" s="72" t="s">
        <v>29</v>
      </c>
      <c r="E247" s="73" t="s">
        <v>29</v>
      </c>
      <c r="F247" s="68">
        <f>SUM(F248:F252)</f>
        <v>0</v>
      </c>
      <c r="G247" s="69"/>
    </row>
    <row r="248" spans="1:7" ht="14.25" x14ac:dyDescent="0.2">
      <c r="A248" s="40"/>
      <c r="B248" s="41"/>
      <c r="C248" s="42"/>
      <c r="D248" s="42"/>
      <c r="E248" s="35"/>
      <c r="F248" s="33">
        <f t="shared" ref="F248:F252" si="24">D248*E248</f>
        <v>0</v>
      </c>
      <c r="G248" s="39"/>
    </row>
    <row r="249" spans="1:7" ht="14.25" x14ac:dyDescent="0.2">
      <c r="A249" s="40"/>
      <c r="B249" s="41"/>
      <c r="C249" s="42"/>
      <c r="D249" s="42"/>
      <c r="E249" s="35"/>
      <c r="F249" s="33">
        <f t="shared" si="24"/>
        <v>0</v>
      </c>
      <c r="G249" s="39"/>
    </row>
    <row r="250" spans="1:7" ht="14.25" x14ac:dyDescent="0.2">
      <c r="A250" s="40"/>
      <c r="B250" s="41"/>
      <c r="C250" s="42"/>
      <c r="D250" s="42"/>
      <c r="E250" s="35"/>
      <c r="F250" s="33">
        <f t="shared" si="24"/>
        <v>0</v>
      </c>
      <c r="G250" s="39"/>
    </row>
    <row r="251" spans="1:7" ht="14.25" x14ac:dyDescent="0.2">
      <c r="A251" s="40"/>
      <c r="B251" s="41"/>
      <c r="C251" s="42"/>
      <c r="D251" s="42"/>
      <c r="E251" s="35"/>
      <c r="F251" s="33">
        <f t="shared" si="24"/>
        <v>0</v>
      </c>
      <c r="G251" s="39"/>
    </row>
    <row r="252" spans="1:7" ht="14.25" x14ac:dyDescent="0.2">
      <c r="A252" s="40"/>
      <c r="B252" s="41"/>
      <c r="C252" s="42"/>
      <c r="D252" s="42"/>
      <c r="E252" s="35"/>
      <c r="F252" s="33">
        <f t="shared" si="24"/>
        <v>0</v>
      </c>
      <c r="G252" s="39"/>
    </row>
    <row r="253" spans="1:7" x14ac:dyDescent="0.25">
      <c r="D253" s="100" t="s">
        <v>47</v>
      </c>
      <c r="E253" s="100"/>
      <c r="F253" s="65">
        <f>SUM(F9,F14,F26,F68,F155,F189,F202,F216,F220,F224,F231)</f>
        <v>0</v>
      </c>
    </row>
    <row r="254" spans="1:7" x14ac:dyDescent="0.2">
      <c r="B254" s="97"/>
      <c r="D254" s="101" t="s">
        <v>48</v>
      </c>
      <c r="E254" s="101"/>
      <c r="F254" s="65">
        <f>F253*0.21</f>
        <v>0</v>
      </c>
    </row>
    <row r="255" spans="1:7" x14ac:dyDescent="0.2">
      <c r="B255" s="98"/>
      <c r="D255" s="101" t="s">
        <v>49</v>
      </c>
      <c r="E255" s="101"/>
      <c r="F255" s="65">
        <f>SUM(F253,F254)</f>
        <v>0</v>
      </c>
    </row>
  </sheetData>
  <sheetProtection formatRows="0" autoFilter="0" pivotTables="0"/>
  <autoFilter ref="A8:K140"/>
  <mergeCells count="12">
    <mergeCell ref="A7:A8"/>
    <mergeCell ref="G7:G8"/>
    <mergeCell ref="F7:F8"/>
    <mergeCell ref="E7:E8"/>
    <mergeCell ref="D7:D8"/>
    <mergeCell ref="C7:C8"/>
    <mergeCell ref="D253:E253"/>
    <mergeCell ref="D254:E254"/>
    <mergeCell ref="D255:E255"/>
    <mergeCell ref="B2:E2"/>
    <mergeCell ref="B4:D4"/>
    <mergeCell ref="B7:B8"/>
  </mergeCells>
  <pageMargins left="0.23622047244094491" right="0.23622047244094491" top="0.47244094488188981" bottom="0.39370078740157483" header="0.31496062992125984" footer="0.31496062992125984"/>
  <pageSetup paperSize="9" scale="55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Žiniaraštis 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Edita Ališauskaitė Vorožeikinienė</cp:lastModifiedBy>
  <cp:lastPrinted>2014-08-29T08:13:03Z</cp:lastPrinted>
  <dcterms:created xsi:type="dcterms:W3CDTF">2000-03-15T14:19:55Z</dcterms:created>
  <dcterms:modified xsi:type="dcterms:W3CDTF">2014-09-03T06:09:27Z</dcterms:modified>
</cp:coreProperties>
</file>